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Чайхана 2/Плов/"/>
    </mc:Choice>
  </mc:AlternateContent>
  <xr:revisionPtr revIDLastSave="0" documentId="13_ncr:1_{E9D956BF-C857-814A-9175-2A76D8BB8B9F}" xr6:coauthVersionLast="45" xr6:coauthVersionMax="45" xr10:uidLastSave="{00000000-0000-0000-0000-000000000000}"/>
  <bookViews>
    <workbookView xWindow="26360" yWindow="4740" windowWidth="24960" windowHeight="21840" xr2:uid="{00000000-000D-0000-FFFF-FFFF00000000}"/>
  </bookViews>
  <sheets>
    <sheet name="Отдача" sheetId="1" r:id="rId1"/>
  </sheets>
  <definedNames>
    <definedName name="_xlnm.Print_Area" localSheetId="0">Отдача!$A$1:$M$55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D25" i="1" l="1"/>
  <c r="H21" i="1"/>
  <c r="I21" i="1"/>
  <c r="E22" i="1"/>
  <c r="H22" i="1"/>
  <c r="I22" i="1"/>
  <c r="I9" i="1"/>
  <c r="H9" i="1"/>
  <c r="E12" i="1"/>
  <c r="E10" i="1"/>
  <c r="E13" i="1"/>
  <c r="E14" i="1"/>
  <c r="E19" i="1"/>
  <c r="I18" i="1" l="1"/>
  <c r="H18" i="1"/>
  <c r="H19" i="1"/>
  <c r="I19" i="1"/>
  <c r="I10" i="1"/>
  <c r="H10" i="1"/>
  <c r="H15" i="1"/>
  <c r="H12" i="1"/>
  <c r="H13" i="1"/>
  <c r="H14" i="1"/>
  <c r="H17" i="1"/>
  <c r="I12" i="1"/>
  <c r="I13" i="1"/>
  <c r="I14" i="1"/>
  <c r="I17" i="1"/>
  <c r="I15" i="1"/>
  <c r="I11" i="1" l="1"/>
  <c r="H11" i="1"/>
  <c r="H16" i="1" l="1"/>
  <c r="H25" i="1" s="1"/>
  <c r="M10" i="1" s="1"/>
  <c r="M9" i="1" s="1"/>
  <c r="M11" i="1" s="1"/>
  <c r="I16" i="1"/>
  <c r="I25" i="1" s="1"/>
  <c r="M15" i="1" l="1"/>
</calcChain>
</file>

<file path=xl/sharedStrings.xml><?xml version="1.0" encoding="utf-8"?>
<sst xmlns="http://schemas.openxmlformats.org/spreadsheetml/2006/main" count="39" uniqueCount="37">
  <si>
    <t>Ингредиенты</t>
  </si>
  <si>
    <t>Нетто</t>
  </si>
  <si>
    <t>Брутто</t>
  </si>
  <si>
    <t>Цена за 1 кг</t>
  </si>
  <si>
    <t>Продажная стоимость</t>
  </si>
  <si>
    <t>Прибыль</t>
  </si>
  <si>
    <t>Выход порции (гр)</t>
  </si>
  <si>
    <t>Выход:</t>
  </si>
  <si>
    <t>Технология приготовления:</t>
  </si>
  <si>
    <t>Себестоимость</t>
  </si>
  <si>
    <t>Итог:</t>
  </si>
  <si>
    <t>Потери</t>
  </si>
  <si>
    <t>Отход</t>
  </si>
  <si>
    <t>Фуд-кост</t>
  </si>
  <si>
    <r>
      <rPr>
        <sz val="26"/>
        <color rgb="FFFF0000"/>
        <rFont val="Dubai Regular"/>
        <charset val="204"/>
      </rPr>
      <t>MENU-</t>
    </r>
    <r>
      <rPr>
        <sz val="26"/>
        <color theme="1"/>
        <rFont val="Dubai Regular"/>
        <charset val="204"/>
      </rPr>
      <t>Store</t>
    </r>
    <r>
      <rPr>
        <sz val="26"/>
        <color theme="1"/>
        <rFont val="Arial"/>
        <family val="2"/>
        <charset val="204"/>
      </rPr>
      <t xml:space="preserve"> </t>
    </r>
    <r>
      <rPr>
        <sz val="26"/>
        <color theme="1"/>
        <rFont val="Calibri Light (Заголовки)"/>
        <charset val="204"/>
      </rPr>
      <t>|</t>
    </r>
    <r>
      <rPr>
        <sz val="20"/>
        <color theme="1"/>
        <rFont val="Arial"/>
        <family val="2"/>
      </rPr>
      <t xml:space="preserve"> </t>
    </r>
    <r>
      <rPr>
        <b/>
        <sz val="16"/>
        <color theme="1"/>
        <rFont val="Arial Narrow"/>
        <family val="2"/>
      </rPr>
      <t>Готовое меню для бизнеса</t>
    </r>
  </si>
  <si>
    <t>Facebook</t>
  </si>
  <si>
    <t>Сайт</t>
  </si>
  <si>
    <t>Фото</t>
  </si>
  <si>
    <t>Вес</t>
  </si>
  <si>
    <t>Продажа</t>
  </si>
  <si>
    <t>Стоимость продуктов</t>
  </si>
  <si>
    <t>Плов Ферганский</t>
  </si>
  <si>
    <t>Лук репчатый</t>
  </si>
  <si>
    <t>Барбарис сух.</t>
  </si>
  <si>
    <t>Соль экстра</t>
  </si>
  <si>
    <t>Чеснок свеж.</t>
  </si>
  <si>
    <t>Рис Лазарь/Девзира</t>
  </si>
  <si>
    <t>Морковь жёлтая</t>
  </si>
  <si>
    <t xml:space="preserve">Специя Зира (Кумин) </t>
  </si>
  <si>
    <t xml:space="preserve">Морковь </t>
  </si>
  <si>
    <t>Баранина лопатка мякоть охл. б/к</t>
  </si>
  <si>
    <t>Масло растительное</t>
  </si>
  <si>
    <t>Курдюк (бараний жир) с/м</t>
  </si>
  <si>
    <t>Яйцо перепелиное (1 шт)</t>
  </si>
  <si>
    <t>Лук зелёный</t>
  </si>
  <si>
    <t>1. Казан раскалить. Курдюк нарезать кубиками размером 2х2 см, выложить в казан, растопить до шкварок, вынуть шкварки. Налить растительное масло, довести до кипения.
2. Лук репчатый очистить, нарезать кольцами, выложить в казан, жарить до золотистого цвета. Баранью мякоть зачистить, промыть под проточной водой, нарезать на порционные кусочки 3х4 см, выложить в казан и жарить до исчезновения мясного сока, помешивая. Посолить.
3. Морковь очистить, промыть под проточной водой, нарезать соломкой, жарить в казане 20 мин, перемешивая с мясом. Посолить, залить водой таким образом, чтобы покрыть морковь. Добавить специи, чеснок. Тушить на слабом огне 30 мин. Рис промыть и выложить в казан. Накрыть крышкой, довести до готовности на слабом огне.
4. Отдавать с отварным перепелиным яйцом и перьями зелёного лука</t>
  </si>
  <si>
    <t>Потери при г/о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</si>
</sst>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&quot;₽&quot;"/>
    <numFmt numFmtId="165" formatCode="0.0"/>
    <numFmt numFmtId="166" formatCode="#,##0\ &quot;₽&quot;"/>
  </numFmts>
  <fonts count="61"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color theme="2" tint="-0.249977111117893"/>
      <name val="Arial"/>
      <family val="2"/>
      <charset val="204"/>
    </font>
    <font>
      <i/>
      <sz val="9"/>
      <color theme="2" tint="-0.249977111117893"/>
      <name val="Calibri"/>
      <family val="2"/>
      <scheme val="minor"/>
    </font>
    <font>
      <sz val="9"/>
      <name val="Bahnschrift SemiBold"/>
      <family val="2"/>
    </font>
    <font>
      <b/>
      <sz val="10"/>
      <name val="Bahnschrift SemiBold"/>
      <family val="2"/>
    </font>
    <font>
      <sz val="12"/>
      <color theme="1"/>
      <name val="Arial"/>
      <family val="2"/>
    </font>
    <font>
      <sz val="10"/>
      <color theme="2" tint="-0.249977111117893"/>
      <name val="Calibri"/>
      <family val="2"/>
      <charset val="204"/>
      <scheme val="minor"/>
    </font>
    <font>
      <sz val="12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  <charset val="204"/>
    </font>
    <font>
      <sz val="9"/>
      <color theme="0" tint="-0.499984740745262"/>
      <name val="Calibri"/>
      <family val="2"/>
      <charset val="204"/>
      <scheme val="minor"/>
    </font>
    <font>
      <sz val="11"/>
      <color theme="1"/>
      <name val="Arial Narrow Bold Italic"/>
      <charset val="204"/>
    </font>
    <font>
      <sz val="12"/>
      <color theme="2" tint="-0.749992370372631"/>
      <name val="Bahnschrift SemiBold"/>
    </font>
    <font>
      <sz val="10"/>
      <name val="Arial"/>
      <family val="2"/>
    </font>
    <font>
      <sz val="14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Arial"/>
      <family val="2"/>
    </font>
    <font>
      <sz val="26"/>
      <color theme="1"/>
      <name val="Calibri Light (Заголовки)"/>
      <charset val="204"/>
    </font>
    <font>
      <sz val="20"/>
      <color theme="1"/>
      <name val="Arial"/>
      <family val="2"/>
      <charset val="204"/>
    </font>
    <font>
      <sz val="26"/>
      <color rgb="FFFF0000"/>
      <name val="Dubai Regular"/>
      <charset val="204"/>
    </font>
    <font>
      <sz val="26"/>
      <color theme="1"/>
      <name val="Dubai Regular"/>
      <charset val="204"/>
    </font>
    <font>
      <sz val="26"/>
      <color theme="1"/>
      <name val="Arial"/>
      <family val="2"/>
      <charset val="204"/>
    </font>
    <font>
      <b/>
      <sz val="16"/>
      <color theme="1"/>
      <name val="Arial Narrow"/>
      <family val="2"/>
    </font>
    <font>
      <b/>
      <sz val="11"/>
      <name val="Century Gothic"/>
      <family val="1"/>
    </font>
    <font>
      <sz val="12"/>
      <color theme="2" tint="-0.749992370372631"/>
      <name val="Calibri"/>
      <family val="2"/>
    </font>
    <font>
      <sz val="12"/>
      <color theme="1" tint="0.249977111117893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4"/>
      <name val="Century Gothic"/>
      <family val="1"/>
    </font>
    <font>
      <sz val="10"/>
      <color theme="2" tint="-0.249977111117893"/>
      <name val="Arial"/>
      <family val="2"/>
      <charset val="204"/>
    </font>
    <font>
      <sz val="10"/>
      <color theme="2" tint="-0.249977111117893"/>
      <name val="Arial"/>
      <family val="2"/>
    </font>
    <font>
      <sz val="12"/>
      <color theme="1" tint="0.249977111117893"/>
      <name val="Century Gothic"/>
      <family val="1"/>
    </font>
    <font>
      <sz val="11"/>
      <color theme="1"/>
      <name val="Century Gothic"/>
      <family val="1"/>
    </font>
    <font>
      <b/>
      <sz val="10"/>
      <name val="Century Gothic"/>
      <family val="1"/>
    </font>
    <font>
      <sz val="9"/>
      <color theme="1"/>
      <name val="Century Gothic"/>
      <family val="1"/>
    </font>
    <font>
      <sz val="16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Bahnschrift SemiBold"/>
    </font>
    <font>
      <sz val="12"/>
      <color rgb="FFFF0000"/>
      <name val="Bahnschrift SemiBold"/>
      <family val="2"/>
    </font>
    <font>
      <sz val="12"/>
      <name val="Bahnschrift SemiBold"/>
      <family val="2"/>
    </font>
    <font>
      <b/>
      <sz val="14"/>
      <name val="Calibri"/>
      <family val="2"/>
      <scheme val="minor"/>
    </font>
    <font>
      <b/>
      <sz val="14"/>
      <name val="Bahnschrift SemiBold"/>
      <charset val="204"/>
    </font>
    <font>
      <sz val="14"/>
      <name val="Geometria-Medium"/>
      <charset val="204"/>
    </font>
    <font>
      <b/>
      <sz val="14"/>
      <name val="Geometria"/>
    </font>
    <font>
      <sz val="13"/>
      <name val="Geometria"/>
    </font>
    <font>
      <b/>
      <sz val="13"/>
      <color theme="9" tint="-0.249977111117893"/>
      <name val="Geometria"/>
    </font>
    <font>
      <b/>
      <sz val="13"/>
      <color theme="5" tint="-0.249977111117893"/>
      <name val="Geometria-Light"/>
      <charset val="204"/>
    </font>
    <font>
      <sz val="14"/>
      <color theme="2" tint="-0.749992370372631"/>
      <name val="Calibri"/>
      <family val="2"/>
      <scheme val="minor"/>
    </font>
    <font>
      <sz val="14"/>
      <color theme="1"/>
      <name val="Bahnschrift SemiBold"/>
      <charset val="204"/>
    </font>
    <font>
      <b/>
      <sz val="20"/>
      <name val="Geometria-Bold"/>
      <charset val="204"/>
    </font>
    <font>
      <sz val="12"/>
      <color theme="1"/>
      <name val="Geometria-Medium"/>
      <charset val="204"/>
    </font>
    <font>
      <u/>
      <sz val="12"/>
      <color rgb="FF0070C0"/>
      <name val="Geometria-Medium"/>
      <charset val="204"/>
    </font>
    <font>
      <u/>
      <sz val="12"/>
      <color rgb="FFFF0000"/>
      <name val="Geometria-Medium"/>
      <charset val="204"/>
    </font>
    <font>
      <sz val="14"/>
      <color theme="1" tint="0.14999847407452621"/>
      <name val="Geometria-Medium"/>
      <charset val="204"/>
    </font>
    <font>
      <u/>
      <sz val="12"/>
      <name val="Arial"/>
      <family val="2"/>
      <charset val="204"/>
    </font>
    <font>
      <b/>
      <sz val="12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9" tint="0.59999389629810485"/>
        <bgColor rgb="FFF4CC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B9A9E"/>
        <bgColor rgb="FFD8D8D8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6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/>
      <top style="thin">
        <color theme="1" tint="0.34998626667073579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1" tint="0.34998626667073579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rgb="FF99999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rgb="FF999999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 style="thin">
        <color rgb="FF99999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1" tint="0.14999847407452621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1" tint="0.14999847407452621"/>
      </bottom>
      <diagonal/>
    </border>
    <border>
      <left style="thin">
        <color theme="0" tint="-0.499984740745262"/>
      </left>
      <right style="thin">
        <color theme="1" tint="0.14999847407452621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/>
      <bottom style="thin">
        <color rgb="FF999999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rgb="FF999999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5" borderId="0" xfId="0" applyFont="1" applyFill="1"/>
    <xf numFmtId="0" fontId="1" fillId="5" borderId="0" xfId="0" applyFont="1" applyFill="1"/>
    <xf numFmtId="0" fontId="0" fillId="5" borderId="0" xfId="0" applyFont="1" applyFill="1" applyAlignment="1"/>
    <xf numFmtId="0" fontId="2" fillId="5" borderId="0" xfId="0" applyFont="1" applyFill="1" applyAlignment="1">
      <alignment horizontal="left" vertical="top" wrapText="1"/>
    </xf>
    <xf numFmtId="0" fontId="0" fillId="7" borderId="0" xfId="0" applyFont="1" applyFill="1"/>
    <xf numFmtId="0" fontId="2" fillId="5" borderId="0" xfId="0" applyFont="1" applyFill="1" applyAlignment="1">
      <alignment horizontal="center"/>
    </xf>
    <xf numFmtId="0" fontId="6" fillId="4" borderId="0" xfId="0" applyFont="1" applyFill="1" applyBorder="1" applyAlignment="1">
      <alignment horizontal="left" vertical="center" indent="1"/>
    </xf>
    <xf numFmtId="0" fontId="6" fillId="5" borderId="0" xfId="0" applyFont="1" applyFill="1" applyBorder="1" applyAlignment="1">
      <alignment horizontal="left" vertical="center" indent="1"/>
    </xf>
    <xf numFmtId="164" fontId="7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0" fillId="5" borderId="0" xfId="0" applyFont="1" applyFill="1" applyBorder="1"/>
    <xf numFmtId="0" fontId="14" fillId="5" borderId="0" xfId="0" applyFont="1" applyFill="1" applyBorder="1" applyAlignment="1">
      <alignment horizontal="left" vertical="top"/>
    </xf>
    <xf numFmtId="165" fontId="14" fillId="5" borderId="0" xfId="0" applyNumberFormat="1" applyFont="1" applyFill="1" applyBorder="1" applyAlignment="1">
      <alignment horizontal="center" vertical="top"/>
    </xf>
    <xf numFmtId="0" fontId="14" fillId="5" borderId="0" xfId="0" applyFont="1" applyFill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166" fontId="15" fillId="5" borderId="0" xfId="0" applyNumberFormat="1" applyFont="1" applyFill="1" applyBorder="1" applyAlignment="1">
      <alignment vertical="top"/>
    </xf>
    <xf numFmtId="0" fontId="18" fillId="5" borderId="0" xfId="0" applyFont="1" applyFill="1" applyBorder="1" applyAlignment="1"/>
    <xf numFmtId="0" fontId="8" fillId="5" borderId="0" xfId="0" applyFont="1" applyFill="1" applyBorder="1" applyAlignment="1"/>
    <xf numFmtId="166" fontId="9" fillId="11" borderId="16" xfId="0" applyNumberFormat="1" applyFont="1" applyFill="1" applyBorder="1"/>
    <xf numFmtId="166" fontId="9" fillId="11" borderId="17" xfId="0" applyNumberFormat="1" applyFont="1" applyFill="1" applyBorder="1"/>
    <xf numFmtId="0" fontId="12" fillId="11" borderId="33" xfId="0" applyFont="1" applyFill="1" applyBorder="1" applyAlignment="1">
      <alignment horizontal="left" indent="1"/>
    </xf>
    <xf numFmtId="165" fontId="13" fillId="12" borderId="34" xfId="0" applyNumberFormat="1" applyFont="1" applyFill="1" applyBorder="1" applyAlignment="1">
      <alignment horizontal="right" indent="1"/>
    </xf>
    <xf numFmtId="9" fontId="16" fillId="12" borderId="35" xfId="0" applyNumberFormat="1" applyFont="1" applyFill="1" applyBorder="1" applyAlignment="1">
      <alignment horizontal="right" indent="1"/>
    </xf>
    <xf numFmtId="165" fontId="4" fillId="9" borderId="25" xfId="0" applyNumberFormat="1" applyFont="1" applyFill="1" applyBorder="1" applyAlignment="1">
      <alignment horizontal="right" indent="1"/>
    </xf>
    <xf numFmtId="0" fontId="19" fillId="5" borderId="0" xfId="0" applyFont="1" applyFill="1" applyAlignment="1"/>
    <xf numFmtId="0" fontId="20" fillId="5" borderId="0" xfId="1" applyFill="1" applyAlignment="1">
      <alignment vertical="center"/>
    </xf>
    <xf numFmtId="0" fontId="21" fillId="5" borderId="0" xfId="0" applyFont="1" applyFill="1" applyAlignment="1"/>
    <xf numFmtId="164" fontId="10" fillId="16" borderId="39" xfId="0" applyNumberFormat="1" applyFont="1" applyFill="1" applyBorder="1" applyAlignment="1">
      <alignment horizontal="right"/>
    </xf>
    <xf numFmtId="166" fontId="33" fillId="13" borderId="6" xfId="0" applyNumberFormat="1" applyFont="1" applyFill="1" applyBorder="1" applyAlignment="1">
      <alignment vertical="center"/>
    </xf>
    <xf numFmtId="165" fontId="34" fillId="7" borderId="1" xfId="0" applyNumberFormat="1" applyFont="1" applyFill="1" applyBorder="1" applyAlignment="1">
      <alignment horizontal="right" vertical="center" indent="1"/>
    </xf>
    <xf numFmtId="166" fontId="35" fillId="5" borderId="14" xfId="0" applyNumberFormat="1" applyFont="1" applyFill="1" applyBorder="1" applyAlignment="1">
      <alignment horizontal="right" vertical="center" indent="1"/>
    </xf>
    <xf numFmtId="166" fontId="35" fillId="5" borderId="18" xfId="0" applyNumberFormat="1" applyFont="1" applyFill="1" applyBorder="1" applyAlignment="1">
      <alignment horizontal="right" vertical="center" indent="1"/>
    </xf>
    <xf numFmtId="166" fontId="35" fillId="5" borderId="15" xfId="0" applyNumberFormat="1" applyFont="1" applyFill="1" applyBorder="1" applyAlignment="1">
      <alignment horizontal="right" vertical="center" indent="1"/>
    </xf>
    <xf numFmtId="0" fontId="36" fillId="11" borderId="28" xfId="0" applyFont="1" applyFill="1" applyBorder="1" applyAlignment="1">
      <alignment horizontal="center" vertical="center"/>
    </xf>
    <xf numFmtId="0" fontId="29" fillId="12" borderId="29" xfId="0" applyFont="1" applyFill="1" applyBorder="1" applyAlignment="1">
      <alignment horizontal="center" vertical="center"/>
    </xf>
    <xf numFmtId="0" fontId="37" fillId="12" borderId="30" xfId="0" applyFont="1" applyFill="1" applyBorder="1" applyAlignment="1">
      <alignment horizontal="center" vertical="center"/>
    </xf>
    <xf numFmtId="0" fontId="37" fillId="9" borderId="36" xfId="0" applyFont="1" applyFill="1" applyBorder="1" applyAlignment="1">
      <alignment horizontal="center" vertical="center"/>
    </xf>
    <xf numFmtId="0" fontId="38" fillId="16" borderId="20" xfId="0" applyFont="1" applyFill="1" applyBorder="1" applyAlignment="1">
      <alignment horizontal="center" vertical="center"/>
    </xf>
    <xf numFmtId="0" fontId="39" fillId="11" borderId="27" xfId="0" applyFont="1" applyFill="1" applyBorder="1" applyAlignment="1">
      <alignment horizontal="center" vertical="center"/>
    </xf>
    <xf numFmtId="0" fontId="39" fillId="11" borderId="19" xfId="0" applyFont="1" applyFill="1" applyBorder="1" applyAlignment="1">
      <alignment horizontal="center" vertical="center"/>
    </xf>
    <xf numFmtId="166" fontId="17" fillId="7" borderId="2" xfId="0" applyNumberFormat="1" applyFont="1" applyFill="1" applyBorder="1" applyAlignment="1">
      <alignment horizontal="right" vertical="center" indent="1"/>
    </xf>
    <xf numFmtId="9" fontId="42" fillId="7" borderId="2" xfId="0" applyNumberFormat="1" applyFont="1" applyFill="1" applyBorder="1" applyAlignment="1">
      <alignment horizontal="right" vertical="center" indent="1"/>
    </xf>
    <xf numFmtId="166" fontId="43" fillId="4" borderId="6" xfId="0" applyNumberFormat="1" applyFont="1" applyFill="1" applyBorder="1" applyAlignment="1">
      <alignment vertical="center"/>
    </xf>
    <xf numFmtId="166" fontId="44" fillId="4" borderId="5" xfId="0" applyNumberFormat="1" applyFont="1" applyFill="1" applyBorder="1" applyAlignment="1">
      <alignment vertical="center"/>
    </xf>
    <xf numFmtId="166" fontId="45" fillId="14" borderId="2" xfId="0" applyNumberFormat="1" applyFont="1" applyFill="1" applyBorder="1" applyAlignment="1">
      <alignment horizontal="right" vertical="center" indent="1"/>
    </xf>
    <xf numFmtId="0" fontId="3" fillId="5" borderId="0" xfId="0" applyFont="1" applyFill="1" applyBorder="1" applyAlignment="1">
      <alignment horizontal="center" vertical="center" wrapText="1"/>
    </xf>
    <xf numFmtId="165" fontId="34" fillId="7" borderId="0" xfId="0" applyNumberFormat="1" applyFont="1" applyFill="1" applyBorder="1" applyAlignment="1">
      <alignment horizontal="right" vertical="center" indent="1"/>
    </xf>
    <xf numFmtId="166" fontId="35" fillId="5" borderId="44" xfId="0" applyNumberFormat="1" applyFont="1" applyFill="1" applyBorder="1" applyAlignment="1">
      <alignment horizontal="right" vertical="center" indent="1"/>
    </xf>
    <xf numFmtId="166" fontId="35" fillId="5" borderId="45" xfId="0" applyNumberFormat="1" applyFont="1" applyFill="1" applyBorder="1" applyAlignment="1">
      <alignment horizontal="right" vertical="center" indent="1"/>
    </xf>
    <xf numFmtId="165" fontId="48" fillId="2" borderId="12" xfId="0" applyNumberFormat="1" applyFont="1" applyFill="1" applyBorder="1" applyAlignment="1">
      <alignment horizontal="right" vertical="center" indent="1"/>
    </xf>
    <xf numFmtId="165" fontId="48" fillId="2" borderId="13" xfId="0" applyNumberFormat="1" applyFont="1" applyFill="1" applyBorder="1" applyAlignment="1">
      <alignment horizontal="right" vertical="center" indent="1"/>
    </xf>
    <xf numFmtId="165" fontId="48" fillId="2" borderId="41" xfId="0" applyNumberFormat="1" applyFont="1" applyFill="1" applyBorder="1" applyAlignment="1">
      <alignment horizontal="right" vertical="center" indent="1"/>
    </xf>
    <xf numFmtId="0" fontId="49" fillId="5" borderId="31" xfId="0" applyFont="1" applyFill="1" applyBorder="1" applyAlignment="1">
      <alignment horizontal="left" vertical="center" indent="1"/>
    </xf>
    <xf numFmtId="0" fontId="49" fillId="5" borderId="32" xfId="1" applyFont="1" applyFill="1" applyBorder="1" applyAlignment="1">
      <alignment horizontal="left" vertical="center" wrapText="1" indent="1"/>
    </xf>
    <xf numFmtId="0" fontId="49" fillId="5" borderId="32" xfId="0" applyFont="1" applyFill="1" applyBorder="1" applyAlignment="1">
      <alignment horizontal="left" vertical="center" wrapText="1" indent="1"/>
    </xf>
    <xf numFmtId="0" fontId="49" fillId="5" borderId="40" xfId="0" applyFont="1" applyFill="1" applyBorder="1" applyAlignment="1">
      <alignment horizontal="left" vertical="center" indent="1"/>
    </xf>
    <xf numFmtId="164" fontId="50" fillId="2" borderId="37" xfId="0" applyNumberFormat="1" applyFont="1" applyFill="1" applyBorder="1" applyAlignment="1">
      <alignment horizontal="right"/>
    </xf>
    <xf numFmtId="164" fontId="50" fillId="2" borderId="38" xfId="0" applyNumberFormat="1" applyFont="1" applyFill="1" applyBorder="1" applyAlignment="1">
      <alignment horizontal="right"/>
    </xf>
    <xf numFmtId="164" fontId="50" fillId="2" borderId="43" xfId="0" applyNumberFormat="1" applyFont="1" applyFill="1" applyBorder="1" applyAlignment="1">
      <alignment horizontal="right"/>
    </xf>
    <xf numFmtId="9" fontId="51" fillId="2" borderId="11" xfId="0" applyNumberFormat="1" applyFont="1" applyFill="1" applyBorder="1" applyAlignment="1">
      <alignment horizontal="right" vertical="center" indent="1"/>
    </xf>
    <xf numFmtId="9" fontId="51" fillId="2" borderId="42" xfId="0" applyNumberFormat="1" applyFont="1" applyFill="1" applyBorder="1" applyAlignment="1">
      <alignment horizontal="right" vertical="center" indent="1"/>
    </xf>
    <xf numFmtId="1" fontId="46" fillId="10" borderId="2" xfId="0" applyNumberFormat="1" applyFont="1" applyFill="1" applyBorder="1" applyAlignment="1">
      <alignment horizontal="center" vertical="center"/>
    </xf>
    <xf numFmtId="9" fontId="53" fillId="18" borderId="2" xfId="0" applyNumberFormat="1" applyFont="1" applyFill="1" applyBorder="1" applyAlignment="1">
      <alignment horizontal="right" vertical="center" indent="1"/>
    </xf>
    <xf numFmtId="0" fontId="55" fillId="5" borderId="0" xfId="0" applyFont="1" applyFill="1"/>
    <xf numFmtId="0" fontId="59" fillId="5" borderId="0" xfId="0" applyFont="1" applyFill="1"/>
    <xf numFmtId="0" fontId="60" fillId="5" borderId="0" xfId="0" applyFont="1" applyFill="1"/>
    <xf numFmtId="0" fontId="58" fillId="5" borderId="8" xfId="0" applyFont="1" applyFill="1" applyBorder="1" applyAlignment="1">
      <alignment horizontal="left" vertical="center" indent="1"/>
    </xf>
    <xf numFmtId="0" fontId="58" fillId="5" borderId="9" xfId="0" applyFont="1" applyFill="1" applyBorder="1" applyAlignment="1">
      <alignment horizontal="left" vertical="center" indent="1"/>
    </xf>
    <xf numFmtId="0" fontId="40" fillId="5" borderId="0" xfId="0" applyFont="1" applyFill="1" applyBorder="1" applyAlignment="1">
      <alignment horizontal="left" vertical="center" wrapText="1" indent="1"/>
    </xf>
    <xf numFmtId="0" fontId="12" fillId="11" borderId="8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0" fontId="52" fillId="17" borderId="8" xfId="0" applyFont="1" applyFill="1" applyBorder="1" applyAlignment="1">
      <alignment horizontal="left" vertical="center" indent="1"/>
    </xf>
    <xf numFmtId="0" fontId="52" fillId="17" borderId="9" xfId="0" applyFont="1" applyFill="1" applyBorder="1" applyAlignment="1">
      <alignment horizontal="left" vertical="center" indent="1"/>
    </xf>
    <xf numFmtId="0" fontId="24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center" indent="1"/>
    </xf>
    <xf numFmtId="0" fontId="11" fillId="5" borderId="0" xfId="0" applyFont="1" applyFill="1" applyAlignment="1">
      <alignment horizontal="left" indent="1"/>
    </xf>
    <xf numFmtId="0" fontId="58" fillId="8" borderId="3" xfId="0" applyFont="1" applyFill="1" applyBorder="1" applyAlignment="1">
      <alignment horizontal="left" vertical="center" indent="1"/>
    </xf>
    <xf numFmtId="0" fontId="58" fillId="8" borderId="4" xfId="0" applyFont="1" applyFill="1" applyBorder="1" applyAlignment="1">
      <alignment horizontal="left" vertical="center" indent="1"/>
    </xf>
    <xf numFmtId="0" fontId="31" fillId="7" borderId="8" xfId="0" applyFont="1" applyFill="1" applyBorder="1" applyAlignment="1">
      <alignment horizontal="left" vertical="center" indent="1"/>
    </xf>
    <xf numFmtId="0" fontId="31" fillId="7" borderId="9" xfId="0" applyFont="1" applyFill="1" applyBorder="1" applyAlignment="1">
      <alignment horizontal="left" vertical="center" indent="1"/>
    </xf>
    <xf numFmtId="0" fontId="54" fillId="15" borderId="21" xfId="0" applyFont="1" applyFill="1" applyBorder="1" applyAlignment="1">
      <alignment horizontal="left" vertical="center" wrapText="1" indent="1"/>
    </xf>
    <xf numFmtId="0" fontId="54" fillId="15" borderId="22" xfId="0" applyFont="1" applyFill="1" applyBorder="1" applyAlignment="1">
      <alignment horizontal="left" vertical="center" wrapText="1" indent="1"/>
    </xf>
    <xf numFmtId="0" fontId="54" fillId="15" borderId="23" xfId="0" applyFont="1" applyFill="1" applyBorder="1" applyAlignment="1">
      <alignment horizontal="left" vertical="center" wrapText="1" indent="1"/>
    </xf>
    <xf numFmtId="0" fontId="54" fillId="15" borderId="24" xfId="0" applyFont="1" applyFill="1" applyBorder="1" applyAlignment="1">
      <alignment horizontal="left" vertical="center" wrapText="1" indent="1"/>
    </xf>
    <xf numFmtId="0" fontId="54" fillId="15" borderId="25" xfId="0" applyFont="1" applyFill="1" applyBorder="1" applyAlignment="1">
      <alignment horizontal="left" vertical="center" wrapText="1" indent="1"/>
    </xf>
    <xf numFmtId="0" fontId="54" fillId="15" borderId="26" xfId="0" applyFont="1" applyFill="1" applyBorder="1" applyAlignment="1">
      <alignment horizontal="left" vertical="center" wrapText="1" indent="1"/>
    </xf>
    <xf numFmtId="0" fontId="30" fillId="4" borderId="3" xfId="0" applyFont="1" applyFill="1" applyBorder="1" applyAlignment="1">
      <alignment horizontal="left" vertical="center" indent="1"/>
    </xf>
    <xf numFmtId="0" fontId="30" fillId="4" borderId="4" xfId="0" applyFont="1" applyFill="1" applyBorder="1" applyAlignment="1">
      <alignment horizontal="left" vertical="center" indent="1"/>
    </xf>
    <xf numFmtId="0" fontId="47" fillId="3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vertical="center"/>
    </xf>
    <xf numFmtId="0" fontId="47" fillId="14" borderId="7" xfId="0" applyFont="1" applyFill="1" applyBorder="1" applyAlignment="1">
      <alignment horizontal="center" vertical="center"/>
    </xf>
    <xf numFmtId="0" fontId="56" fillId="5" borderId="0" xfId="1" applyFont="1" applyFill="1" applyAlignment="1">
      <alignment horizontal="right" vertical="center" indent="1"/>
    </xf>
    <xf numFmtId="0" fontId="57" fillId="5" borderId="0" xfId="1" applyFont="1" applyFill="1" applyAlignment="1">
      <alignment horizontal="right" vertical="center" indent="1"/>
    </xf>
    <xf numFmtId="0" fontId="47" fillId="6" borderId="8" xfId="0" applyFont="1" applyFill="1" applyBorder="1" applyAlignment="1">
      <alignment horizontal="center" vertical="center"/>
    </xf>
    <xf numFmtId="0" fontId="47" fillId="6" borderId="10" xfId="0" applyFont="1" applyFill="1" applyBorder="1" applyAlignment="1">
      <alignment horizontal="center" vertical="center"/>
    </xf>
    <xf numFmtId="0" fontId="47" fillId="6" borderId="9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left" vertical="center" indent="1"/>
    </xf>
    <xf numFmtId="0" fontId="32" fillId="5" borderId="2" xfId="0" applyFont="1" applyFill="1" applyBorder="1" applyAlignment="1">
      <alignment horizontal="left" vertical="center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D932E"/>
      <color rgb="FFEF7425"/>
      <color rgb="FFE9BA65"/>
      <color rgb="FF9172E8"/>
      <color rgb="FFA297EC"/>
      <color rgb="FFE29AFD"/>
      <color rgb="FF16B15F"/>
      <color rgb="FF9F83E9"/>
      <color rgb="FFFFFEE3"/>
      <color rgb="FFEB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529166</xdr:colOff>
      <xdr:row>27</xdr:row>
      <xdr:rowOff>2</xdr:rowOff>
    </xdr:from>
    <xdr:to>
      <xdr:col>14</xdr:col>
      <xdr:colOff>468691</xdr:colOff>
      <xdr:row>42</xdr:row>
      <xdr:rowOff>45360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267BB3-04A9-E348-A468-58076D547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6309" y="6954764"/>
          <a:ext cx="5563810" cy="556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987"/>
  <sheetViews>
    <sheetView tabSelected="1" topLeftCell="A26" zoomScale="84" zoomScaleNormal="84" workbookViewId="0">
      <selection activeCell="G52" sqref="G52"/>
    </sheetView>
  </sheetViews>
  <sheetFormatPr baseColWidth="10" defaultColWidth="9" defaultRowHeight="16"/>
  <cols>
    <col min="1" max="1" width="6" style="2" customWidth="1"/>
    <col min="2" max="2" width="3.1640625" style="3" customWidth="1"/>
    <col min="3" max="3" width="45.6640625" style="2" customWidth="1"/>
    <col min="4" max="4" width="12.83203125" style="2" customWidth="1"/>
    <col min="5" max="5" width="9.1640625" style="3" customWidth="1"/>
    <col min="6" max="6" width="8.33203125" style="2" customWidth="1"/>
    <col min="7" max="7" width="12.83203125" style="2" customWidth="1"/>
    <col min="8" max="8" width="7.33203125" style="3" customWidth="1"/>
    <col min="9" max="9" width="6.83203125" style="2" customWidth="1"/>
    <col min="10" max="10" width="6.33203125" style="3" customWidth="1"/>
    <col min="11" max="11" width="7.5" style="3" customWidth="1"/>
    <col min="12" max="12" width="27.1640625" style="3" customWidth="1"/>
    <col min="13" max="13" width="11.1640625" style="3" customWidth="1"/>
    <col min="14" max="14" width="7.5" style="2" customWidth="1"/>
    <col min="15" max="15" width="26.83203125" style="2" customWidth="1"/>
    <col min="16" max="16" width="15.83203125" style="2" customWidth="1"/>
    <col min="17" max="24" width="7.5" style="2" customWidth="1"/>
    <col min="25" max="16384" width="9" style="2"/>
  </cols>
  <sheetData>
    <row r="1" spans="1:16" ht="31" customHeight="1">
      <c r="A1" s="4"/>
      <c r="B1" s="4"/>
      <c r="C1" s="29"/>
      <c r="D1" s="6"/>
      <c r="E1" s="6"/>
      <c r="F1" s="6"/>
      <c r="G1" s="4"/>
      <c r="H1" s="29"/>
      <c r="I1" s="4"/>
      <c r="J1" s="6"/>
      <c r="K1" s="29"/>
      <c r="L1" s="6"/>
      <c r="M1" s="6"/>
      <c r="N1" s="6"/>
      <c r="O1" s="6"/>
      <c r="P1" s="6"/>
    </row>
    <row r="2" spans="1:16" s="3" customFormat="1" ht="22" customHeight="1">
      <c r="A2" s="4"/>
      <c r="B2" s="4"/>
      <c r="C2" s="79" t="s">
        <v>14</v>
      </c>
      <c r="D2" s="79"/>
      <c r="E2" s="79"/>
      <c r="F2" s="79"/>
      <c r="G2" s="79"/>
      <c r="H2" s="29"/>
      <c r="I2" s="4"/>
      <c r="J2" s="6"/>
      <c r="K2" s="31"/>
      <c r="L2" s="6"/>
      <c r="M2" s="6"/>
      <c r="N2" s="6"/>
      <c r="O2" s="6"/>
      <c r="P2" s="6"/>
    </row>
    <row r="3" spans="1:16" s="3" customFormat="1" ht="16" customHeight="1">
      <c r="A3" s="4"/>
      <c r="B3" s="4"/>
      <c r="C3" s="79"/>
      <c r="D3" s="79"/>
      <c r="E3" s="79"/>
      <c r="F3" s="79"/>
      <c r="G3" s="79"/>
      <c r="H3" s="29"/>
      <c r="I3" s="4"/>
      <c r="J3" s="6"/>
      <c r="K3" s="31"/>
      <c r="L3" s="6"/>
      <c r="M3" s="6"/>
      <c r="N3" s="6"/>
      <c r="O3" s="6"/>
      <c r="P3" s="6"/>
    </row>
    <row r="4" spans="1:16" ht="7" customHeight="1">
      <c r="A4" s="4"/>
      <c r="B4" s="4"/>
      <c r="C4" s="80"/>
      <c r="D4" s="81"/>
      <c r="E4" s="81"/>
      <c r="F4" s="81"/>
      <c r="G4" s="81"/>
      <c r="H4" s="30"/>
      <c r="I4" s="4"/>
      <c r="J4" s="6"/>
      <c r="K4" s="2"/>
      <c r="L4" s="6"/>
      <c r="M4" s="6"/>
      <c r="N4" s="6"/>
      <c r="O4" s="6"/>
      <c r="P4" s="6"/>
    </row>
    <row r="5" spans="1:16" ht="24" customHeight="1">
      <c r="A5" s="4"/>
      <c r="B5" s="4"/>
      <c r="C5" s="86" t="s">
        <v>21</v>
      </c>
      <c r="D5" s="87"/>
      <c r="E5" s="87"/>
      <c r="F5" s="87"/>
      <c r="G5" s="88"/>
      <c r="H5" s="4"/>
      <c r="I5" s="68"/>
      <c r="J5" s="68"/>
      <c r="K5" s="97" t="s">
        <v>15</v>
      </c>
      <c r="L5" s="97"/>
      <c r="M5" s="97"/>
      <c r="N5" s="6"/>
      <c r="O5" s="6"/>
      <c r="P5" s="6"/>
    </row>
    <row r="6" spans="1:16" ht="28" customHeight="1">
      <c r="A6" s="4"/>
      <c r="B6" s="4"/>
      <c r="C6" s="89"/>
      <c r="D6" s="90"/>
      <c r="E6" s="90"/>
      <c r="F6" s="90"/>
      <c r="G6" s="91"/>
      <c r="H6" s="4"/>
      <c r="I6" s="68"/>
      <c r="J6" s="68"/>
      <c r="K6" s="98" t="s">
        <v>16</v>
      </c>
      <c r="L6" s="98"/>
      <c r="M6" s="98"/>
      <c r="N6" s="6"/>
      <c r="O6" s="6"/>
      <c r="P6" s="6"/>
    </row>
    <row r="7" spans="1:16" ht="19" customHeight="1">
      <c r="A7" s="4"/>
      <c r="B7" s="4"/>
      <c r="C7" s="5"/>
      <c r="D7" s="4"/>
      <c r="E7" s="4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16" ht="23" customHeight="1">
      <c r="A8" s="4"/>
      <c r="B8" s="4"/>
      <c r="C8" s="38" t="s">
        <v>0</v>
      </c>
      <c r="D8" s="39" t="s">
        <v>1</v>
      </c>
      <c r="E8" s="40" t="s">
        <v>12</v>
      </c>
      <c r="F8" s="41" t="s">
        <v>2</v>
      </c>
      <c r="G8" s="42" t="s">
        <v>3</v>
      </c>
      <c r="H8" s="43" t="s">
        <v>1</v>
      </c>
      <c r="I8" s="44" t="s">
        <v>2</v>
      </c>
      <c r="J8" s="4"/>
      <c r="K8" s="94" t="s">
        <v>9</v>
      </c>
      <c r="L8" s="95"/>
      <c r="M8" s="95"/>
      <c r="N8" s="6"/>
      <c r="O8" s="6"/>
      <c r="P8" s="6"/>
    </row>
    <row r="9" spans="1:16" ht="21" customHeight="1">
      <c r="A9" s="4"/>
      <c r="B9" s="13">
        <v>1</v>
      </c>
      <c r="C9" s="57" t="s">
        <v>26</v>
      </c>
      <c r="D9" s="54">
        <v>30.8</v>
      </c>
      <c r="E9" s="64"/>
      <c r="F9" s="34">
        <v>30.8</v>
      </c>
      <c r="G9" s="61">
        <v>180</v>
      </c>
      <c r="H9" s="35">
        <f>D9/1000*G9</f>
        <v>5.5440000000000005</v>
      </c>
      <c r="I9" s="37">
        <f>F9/1000*G9</f>
        <v>5.5440000000000005</v>
      </c>
      <c r="J9" s="4"/>
      <c r="K9" s="92" t="s">
        <v>20</v>
      </c>
      <c r="L9" s="93"/>
      <c r="M9" s="48">
        <f>SUM(I9:I23)+M10</f>
        <v>48.807699999999983</v>
      </c>
      <c r="N9" s="6"/>
      <c r="O9" s="6"/>
      <c r="P9" s="6"/>
    </row>
    <row r="10" spans="1:16" ht="21" customHeight="1">
      <c r="A10" s="4"/>
      <c r="B10" s="13">
        <v>2</v>
      </c>
      <c r="C10" s="58" t="s">
        <v>30</v>
      </c>
      <c r="D10" s="55">
        <v>33.799999999999997</v>
      </c>
      <c r="E10" s="64">
        <f>(F10-D10)/F10</f>
        <v>5.0561797752809105E-2</v>
      </c>
      <c r="F10" s="34">
        <v>35.6</v>
      </c>
      <c r="G10" s="62">
        <v>890</v>
      </c>
      <c r="H10" s="35">
        <f t="shared" ref="H10" si="0">D10/1000*G10</f>
        <v>30.081999999999997</v>
      </c>
      <c r="I10" s="37">
        <f t="shared" ref="I10" si="1">F10/1000*G10</f>
        <v>31.684000000000001</v>
      </c>
      <c r="J10" s="4"/>
      <c r="K10" s="92" t="s">
        <v>11</v>
      </c>
      <c r="L10" s="93"/>
      <c r="M10" s="47">
        <f>H25-I25</f>
        <v>-3.1736000000000075</v>
      </c>
      <c r="N10" s="6"/>
      <c r="O10" s="6"/>
      <c r="P10" s="6"/>
    </row>
    <row r="11" spans="1:16" ht="21" customHeight="1">
      <c r="A11" s="4"/>
      <c r="B11" s="13">
        <v>3</v>
      </c>
      <c r="C11" s="58" t="s">
        <v>32</v>
      </c>
      <c r="D11" s="54">
        <v>4.5999999999999996</v>
      </c>
      <c r="E11" s="64"/>
      <c r="F11" s="34">
        <v>4.5999999999999996</v>
      </c>
      <c r="G11" s="61">
        <v>510</v>
      </c>
      <c r="H11" s="35">
        <f t="shared" ref="H11:H17" si="2">D11/1000*G11</f>
        <v>2.3460000000000001</v>
      </c>
      <c r="I11" s="36">
        <f t="shared" ref="I11:I17" si="3">F11/1000*G11</f>
        <v>2.3460000000000001</v>
      </c>
      <c r="J11" s="4"/>
      <c r="K11" s="82" t="s">
        <v>10</v>
      </c>
      <c r="L11" s="83"/>
      <c r="M11" s="33">
        <f>M9-M10</f>
        <v>51.98129999999999</v>
      </c>
      <c r="N11" s="6"/>
      <c r="O11" s="6"/>
      <c r="P11" s="6"/>
    </row>
    <row r="12" spans="1:16" ht="21" customHeight="1">
      <c r="A12" s="4"/>
      <c r="B12" s="13">
        <v>4</v>
      </c>
      <c r="C12" s="58" t="s">
        <v>22</v>
      </c>
      <c r="D12" s="55">
        <v>9.1999999999999993</v>
      </c>
      <c r="E12" s="64">
        <f t="shared" ref="E12:E19" si="4">(F12-D12)/F12</f>
        <v>0.21367521367521369</v>
      </c>
      <c r="F12" s="34">
        <v>11.7</v>
      </c>
      <c r="G12" s="62">
        <v>19</v>
      </c>
      <c r="H12" s="35">
        <f t="shared" si="2"/>
        <v>0.17480000000000001</v>
      </c>
      <c r="I12" s="37">
        <f t="shared" si="3"/>
        <v>0.22229999999999997</v>
      </c>
      <c r="J12" s="4"/>
      <c r="K12" s="10"/>
      <c r="L12" s="11"/>
      <c r="M12" s="12"/>
      <c r="N12" s="6"/>
      <c r="O12" s="6"/>
      <c r="P12" s="6"/>
    </row>
    <row r="13" spans="1:16" ht="21" customHeight="1">
      <c r="A13" s="4"/>
      <c r="B13" s="13">
        <v>5</v>
      </c>
      <c r="C13" s="58" t="s">
        <v>27</v>
      </c>
      <c r="D13" s="55">
        <v>16.899999999999999</v>
      </c>
      <c r="E13" s="64">
        <f t="shared" si="4"/>
        <v>0.30452674897119347</v>
      </c>
      <c r="F13" s="34">
        <v>24.3</v>
      </c>
      <c r="G13" s="62">
        <v>125</v>
      </c>
      <c r="H13" s="35">
        <f t="shared" si="2"/>
        <v>2.1124999999999998</v>
      </c>
      <c r="I13" s="37">
        <f t="shared" si="3"/>
        <v>3.0375000000000001</v>
      </c>
      <c r="J13" s="4"/>
      <c r="K13" s="96" t="s">
        <v>19</v>
      </c>
      <c r="L13" s="96"/>
      <c r="M13" s="96"/>
      <c r="N13" s="6"/>
      <c r="O13" s="6"/>
      <c r="P13" s="6"/>
    </row>
    <row r="14" spans="1:16" ht="21" customHeight="1">
      <c r="A14" s="4"/>
      <c r="B14" s="13">
        <v>6</v>
      </c>
      <c r="C14" s="59" t="s">
        <v>29</v>
      </c>
      <c r="D14" s="55">
        <v>16.899999999999999</v>
      </c>
      <c r="E14" s="64">
        <f t="shared" si="4"/>
        <v>0.2652173913043479</v>
      </c>
      <c r="F14" s="34">
        <v>23</v>
      </c>
      <c r="G14" s="62">
        <v>41</v>
      </c>
      <c r="H14" s="35">
        <f t="shared" si="2"/>
        <v>0.69289999999999996</v>
      </c>
      <c r="I14" s="37">
        <f t="shared" si="3"/>
        <v>0.94299999999999995</v>
      </c>
      <c r="J14" s="4"/>
      <c r="K14" s="84" t="s">
        <v>13</v>
      </c>
      <c r="L14" s="85"/>
      <c r="M14" s="46">
        <v>0</v>
      </c>
      <c r="N14" s="6"/>
      <c r="O14" s="6"/>
      <c r="P14" s="6"/>
    </row>
    <row r="15" spans="1:16" ht="21" customHeight="1">
      <c r="A15" s="4"/>
      <c r="B15" s="13">
        <v>7</v>
      </c>
      <c r="C15" s="58" t="s">
        <v>31</v>
      </c>
      <c r="D15" s="55">
        <v>4.5999999999999996</v>
      </c>
      <c r="E15" s="64"/>
      <c r="F15" s="34">
        <v>4.5999999999999996</v>
      </c>
      <c r="G15" s="62">
        <v>79</v>
      </c>
      <c r="H15" s="35">
        <f>D15/1000*G15</f>
        <v>0.3634</v>
      </c>
      <c r="I15" s="37">
        <f>F15/1000*G15</f>
        <v>0.3634</v>
      </c>
      <c r="J15" s="4"/>
      <c r="K15" s="102" t="s">
        <v>5</v>
      </c>
      <c r="L15" s="103"/>
      <c r="M15" s="45">
        <f>M16-M11</f>
        <v>-51.98129999999999</v>
      </c>
      <c r="N15" s="6"/>
      <c r="O15" s="6"/>
      <c r="P15" s="6"/>
    </row>
    <row r="16" spans="1:16" ht="21" customHeight="1">
      <c r="A16" s="4"/>
      <c r="B16" s="13">
        <v>8</v>
      </c>
      <c r="C16" s="59" t="s">
        <v>23</v>
      </c>
      <c r="D16" s="55">
        <v>0.1</v>
      </c>
      <c r="E16" s="64"/>
      <c r="F16" s="34">
        <v>0.1</v>
      </c>
      <c r="G16" s="62">
        <v>1000</v>
      </c>
      <c r="H16" s="35">
        <f t="shared" si="2"/>
        <v>0.1</v>
      </c>
      <c r="I16" s="37">
        <f t="shared" si="3"/>
        <v>0.1</v>
      </c>
      <c r="J16" s="4"/>
      <c r="K16" s="71" t="s">
        <v>4</v>
      </c>
      <c r="L16" s="72"/>
      <c r="M16" s="49">
        <v>0</v>
      </c>
      <c r="N16" s="6"/>
      <c r="O16" s="6"/>
      <c r="P16" s="6"/>
    </row>
    <row r="17" spans="1:16" ht="21" customHeight="1">
      <c r="A17" s="4"/>
      <c r="B17" s="13">
        <v>9</v>
      </c>
      <c r="C17" s="59" t="s">
        <v>28</v>
      </c>
      <c r="D17" s="55">
        <v>0.3</v>
      </c>
      <c r="E17" s="64"/>
      <c r="F17" s="34">
        <v>0.3</v>
      </c>
      <c r="G17" s="62">
        <v>1000</v>
      </c>
      <c r="H17" s="35">
        <f t="shared" si="2"/>
        <v>0.3</v>
      </c>
      <c r="I17" s="37">
        <f t="shared" si="3"/>
        <v>0.3</v>
      </c>
      <c r="J17" s="4"/>
      <c r="K17" s="6"/>
      <c r="L17" s="6"/>
      <c r="M17" s="6"/>
      <c r="N17" s="6"/>
      <c r="O17" s="6"/>
      <c r="P17" s="6"/>
    </row>
    <row r="18" spans="1:16" ht="21" customHeight="1">
      <c r="A18" s="4"/>
      <c r="B18" s="13">
        <v>10</v>
      </c>
      <c r="C18" s="59" t="s">
        <v>24</v>
      </c>
      <c r="D18" s="55">
        <v>0.9</v>
      </c>
      <c r="E18" s="64"/>
      <c r="F18" s="34">
        <v>0.9</v>
      </c>
      <c r="G18" s="62">
        <v>27</v>
      </c>
      <c r="H18" s="35">
        <f t="shared" ref="H18" si="5">D18/1000*G18</f>
        <v>2.4299999999999999E-2</v>
      </c>
      <c r="I18" s="37">
        <f t="shared" ref="I18" si="6">F18/1000*G18</f>
        <v>2.4299999999999999E-2</v>
      </c>
      <c r="J18" s="4"/>
      <c r="K18" s="99" t="s">
        <v>18</v>
      </c>
      <c r="L18" s="100"/>
      <c r="M18" s="101"/>
      <c r="N18" s="6"/>
      <c r="O18" s="6"/>
      <c r="P18" s="6"/>
    </row>
    <row r="19" spans="1:16" ht="21" customHeight="1">
      <c r="A19" s="4"/>
      <c r="B19" s="13">
        <v>11</v>
      </c>
      <c r="C19" s="60" t="s">
        <v>25</v>
      </c>
      <c r="D19" s="56">
        <v>2.2999999999999998</v>
      </c>
      <c r="E19" s="65">
        <f t="shared" si="4"/>
        <v>0.17857142857142858</v>
      </c>
      <c r="F19" s="51">
        <v>2.8</v>
      </c>
      <c r="G19" s="63">
        <v>186</v>
      </c>
      <c r="H19" s="52">
        <f t="shared" ref="H19" si="7">D19/1000*G19</f>
        <v>0.42780000000000001</v>
      </c>
      <c r="I19" s="53">
        <f t="shared" ref="I19" si="8">F19/1000*G19</f>
        <v>0.52080000000000004</v>
      </c>
      <c r="J19" s="4"/>
      <c r="K19" s="77" t="s">
        <v>36</v>
      </c>
      <c r="L19" s="78"/>
      <c r="M19" s="67">
        <f>(D25-M20)/D25</f>
        <v>0.24471299093655577</v>
      </c>
      <c r="N19" s="6"/>
      <c r="O19" s="6"/>
      <c r="P19" s="6"/>
    </row>
    <row r="20" spans="1:16" ht="21" customHeight="1">
      <c r="A20" s="4"/>
      <c r="B20" s="13"/>
      <c r="C20" s="74"/>
      <c r="D20" s="75"/>
      <c r="E20" s="75"/>
      <c r="F20" s="75"/>
      <c r="G20" s="75"/>
      <c r="H20" s="75"/>
      <c r="I20" s="76"/>
      <c r="J20" s="4"/>
      <c r="K20" s="71" t="s">
        <v>6</v>
      </c>
      <c r="L20" s="72"/>
      <c r="M20" s="66">
        <v>100</v>
      </c>
      <c r="N20" s="6"/>
      <c r="O20" s="6"/>
      <c r="P20" s="6"/>
    </row>
    <row r="21" spans="1:16" ht="21" customHeight="1">
      <c r="A21" s="4"/>
      <c r="B21" s="13">
        <v>12</v>
      </c>
      <c r="C21" s="57" t="s">
        <v>33</v>
      </c>
      <c r="D21" s="54">
        <v>10</v>
      </c>
      <c r="E21" s="64"/>
      <c r="F21" s="34">
        <v>10</v>
      </c>
      <c r="G21" s="61">
        <v>600</v>
      </c>
      <c r="H21" s="35">
        <f t="shared" ref="H21:H22" si="9">D21/1000*G21</f>
        <v>6</v>
      </c>
      <c r="I21" s="36">
        <f t="shared" ref="I21:I22" si="10">F21/1000*G21</f>
        <v>6</v>
      </c>
      <c r="J21" s="4"/>
      <c r="K21" s="21"/>
      <c r="L21" s="22"/>
      <c r="M21" s="6"/>
      <c r="N21" s="6"/>
      <c r="O21" s="6"/>
      <c r="P21" s="6"/>
    </row>
    <row r="22" spans="1:16" ht="21" customHeight="1">
      <c r="A22" s="4"/>
      <c r="B22" s="13">
        <v>13</v>
      </c>
      <c r="C22" s="57" t="s">
        <v>34</v>
      </c>
      <c r="D22" s="54">
        <v>2</v>
      </c>
      <c r="E22" s="64">
        <f t="shared" ref="E22" si="11">(F22-D22)/F22</f>
        <v>0.28571428571428564</v>
      </c>
      <c r="F22" s="34">
        <v>2.8</v>
      </c>
      <c r="G22" s="61">
        <v>320</v>
      </c>
      <c r="H22" s="35">
        <f t="shared" si="9"/>
        <v>0.64</v>
      </c>
      <c r="I22" s="36">
        <f t="shared" si="10"/>
        <v>0.89600000000000002</v>
      </c>
      <c r="J22" s="4"/>
      <c r="K22" s="21"/>
      <c r="L22" s="22"/>
      <c r="M22" s="6"/>
      <c r="N22" s="6"/>
      <c r="O22" s="6"/>
      <c r="P22" s="6"/>
    </row>
    <row r="23" spans="1:16" ht="18" customHeight="1">
      <c r="A23" s="4"/>
      <c r="B23" s="13"/>
      <c r="C23" s="25"/>
      <c r="D23" s="26"/>
      <c r="E23" s="27"/>
      <c r="F23" s="28"/>
      <c r="G23" s="32"/>
      <c r="H23" s="23"/>
      <c r="I23" s="24"/>
      <c r="J23" s="4"/>
      <c r="K23" s="21"/>
      <c r="L23" s="22"/>
      <c r="M23" s="6"/>
      <c r="N23" s="6"/>
      <c r="O23" s="6"/>
      <c r="P23" s="6"/>
    </row>
    <row r="24" spans="1:16" s="3" customFormat="1" ht="5" customHeight="1">
      <c r="A24" s="4"/>
      <c r="B24" s="14"/>
      <c r="C24" s="5"/>
      <c r="D24" s="4"/>
      <c r="E24" s="4"/>
      <c r="F24" s="4"/>
      <c r="G24" s="4"/>
      <c r="H24" s="4"/>
      <c r="I24" s="4"/>
      <c r="J24" s="4"/>
      <c r="K24" s="6"/>
      <c r="L24" s="6"/>
      <c r="M24" s="6"/>
      <c r="N24" s="6"/>
      <c r="O24" s="6"/>
      <c r="P24" s="6"/>
    </row>
    <row r="25" spans="1:16" ht="20" customHeight="1">
      <c r="A25" s="4"/>
      <c r="B25" s="15"/>
      <c r="C25" s="16" t="s">
        <v>7</v>
      </c>
      <c r="D25" s="17">
        <f>SUM(D9:D23)</f>
        <v>132.39999999999998</v>
      </c>
      <c r="E25" s="18"/>
      <c r="F25" s="18"/>
      <c r="G25" s="19"/>
      <c r="H25" s="20">
        <f>SUM(H9:H23)</f>
        <v>48.807699999999983</v>
      </c>
      <c r="I25" s="20">
        <f>SUM(I9:I23)</f>
        <v>51.98129999999999</v>
      </c>
      <c r="J25" s="4"/>
      <c r="K25" s="6"/>
      <c r="L25" s="6"/>
      <c r="M25" s="6"/>
      <c r="N25" s="6"/>
      <c r="O25" s="6"/>
      <c r="P25" s="6"/>
    </row>
    <row r="26" spans="1:16" s="3" customFormat="1" ht="20" customHeight="1">
      <c r="A26" s="4"/>
      <c r="B26" s="15"/>
      <c r="C26" s="16"/>
      <c r="D26" s="17"/>
      <c r="E26" s="18"/>
      <c r="F26" s="18"/>
      <c r="G26" s="70"/>
      <c r="H26" s="20"/>
      <c r="I26" s="20"/>
      <c r="J26" s="4"/>
      <c r="K26" s="6"/>
      <c r="L26" s="6"/>
      <c r="M26" s="6"/>
      <c r="N26" s="6"/>
      <c r="O26" s="6"/>
      <c r="P26" s="6"/>
    </row>
    <row r="27" spans="1:16" s="3" customFormat="1">
      <c r="A27" s="4"/>
      <c r="B27" s="4"/>
      <c r="C27" s="69" t="s">
        <v>8</v>
      </c>
      <c r="D27" s="70"/>
      <c r="E27" s="70"/>
      <c r="F27" s="69"/>
      <c r="G27" s="70"/>
      <c r="H27" s="69"/>
      <c r="I27" s="69" t="s">
        <v>17</v>
      </c>
      <c r="J27" s="4"/>
      <c r="K27" s="6"/>
      <c r="L27" s="6"/>
      <c r="M27" s="6"/>
      <c r="N27" s="6"/>
      <c r="O27" s="6"/>
      <c r="P27" s="6"/>
    </row>
    <row r="28" spans="1:16">
      <c r="A28" s="4"/>
      <c r="B28" s="4"/>
      <c r="C28" s="7"/>
      <c r="D28" s="8"/>
      <c r="E28" s="8"/>
      <c r="F28" s="9"/>
      <c r="G28" s="9"/>
      <c r="H28" s="9"/>
      <c r="I28" s="9"/>
      <c r="J28" s="4"/>
      <c r="K28" s="6"/>
      <c r="L28" s="6"/>
      <c r="M28" s="6"/>
      <c r="N28" s="6"/>
      <c r="O28" s="6"/>
      <c r="P28" s="6"/>
    </row>
    <row r="29" spans="1:16" ht="11" customHeight="1">
      <c r="A29" s="4"/>
      <c r="B29" s="4"/>
      <c r="C29" s="73" t="s">
        <v>35</v>
      </c>
      <c r="D29" s="73"/>
      <c r="E29" s="73"/>
      <c r="F29" s="73"/>
      <c r="G29" s="73"/>
      <c r="H29" s="73"/>
      <c r="I29" s="50"/>
      <c r="J29" s="50"/>
      <c r="K29" s="50"/>
      <c r="L29" s="50"/>
      <c r="M29" s="50"/>
      <c r="N29" s="6"/>
      <c r="O29" s="6"/>
      <c r="P29" s="6"/>
    </row>
    <row r="30" spans="1:16" ht="57.75" customHeight="1">
      <c r="A30" s="4"/>
      <c r="B30" s="4"/>
      <c r="C30" s="73"/>
      <c r="D30" s="73"/>
      <c r="E30" s="73"/>
      <c r="F30" s="73"/>
      <c r="G30" s="73"/>
      <c r="H30" s="73"/>
      <c r="I30" s="50"/>
      <c r="J30" s="50"/>
      <c r="K30" s="50"/>
      <c r="L30" s="50"/>
      <c r="M30" s="50"/>
      <c r="N30" s="6"/>
      <c r="O30" s="6"/>
      <c r="P30" s="6"/>
    </row>
    <row r="31" spans="1:16" ht="41" customHeight="1">
      <c r="A31" s="4"/>
      <c r="B31" s="4"/>
      <c r="C31" s="73"/>
      <c r="D31" s="73"/>
      <c r="E31" s="73"/>
      <c r="F31" s="73"/>
      <c r="G31" s="73"/>
      <c r="H31" s="73"/>
      <c r="I31" s="50"/>
      <c r="J31" s="50"/>
      <c r="K31" s="50"/>
      <c r="L31" s="50"/>
      <c r="M31" s="50"/>
      <c r="N31" s="6"/>
      <c r="O31" s="6"/>
      <c r="P31" s="6"/>
    </row>
    <row r="32" spans="1:16" ht="16" customHeight="1">
      <c r="A32" s="4"/>
      <c r="B32" s="4"/>
      <c r="C32" s="73"/>
      <c r="D32" s="73"/>
      <c r="E32" s="73"/>
      <c r="F32" s="73"/>
      <c r="G32" s="73"/>
      <c r="H32" s="73"/>
      <c r="I32" s="50"/>
      <c r="J32" s="50"/>
      <c r="K32" s="50"/>
      <c r="L32" s="50"/>
      <c r="M32" s="50"/>
      <c r="N32" s="6"/>
      <c r="O32" s="6"/>
      <c r="P32" s="6"/>
    </row>
    <row r="33" spans="1:16" ht="50" customHeight="1">
      <c r="A33" s="4"/>
      <c r="B33" s="4"/>
      <c r="C33" s="73"/>
      <c r="D33" s="73"/>
      <c r="E33" s="73"/>
      <c r="F33" s="73"/>
      <c r="G33" s="73"/>
      <c r="H33" s="73"/>
      <c r="I33" s="50"/>
      <c r="J33" s="50"/>
      <c r="K33" s="50"/>
      <c r="L33" s="50"/>
      <c r="M33" s="50"/>
      <c r="N33" s="6"/>
      <c r="O33" s="6"/>
      <c r="P33" s="6"/>
    </row>
    <row r="34" spans="1:16" ht="122" customHeight="1">
      <c r="A34" s="4"/>
      <c r="B34" s="4"/>
      <c r="C34" s="73"/>
      <c r="D34" s="73"/>
      <c r="E34" s="73"/>
      <c r="F34" s="73"/>
      <c r="G34" s="73"/>
      <c r="H34" s="73"/>
      <c r="I34" s="50"/>
      <c r="J34" s="50"/>
      <c r="K34" s="50"/>
      <c r="L34" s="50"/>
      <c r="M34" s="50"/>
      <c r="N34" s="6"/>
      <c r="O34" s="6"/>
      <c r="P34" s="6"/>
    </row>
    <row r="35" spans="1:16" ht="16" customHeight="1">
      <c r="A35" s="4"/>
      <c r="B35" s="4"/>
      <c r="C35" s="73"/>
      <c r="D35" s="73"/>
      <c r="E35" s="73"/>
      <c r="F35" s="73"/>
      <c r="G35" s="73"/>
      <c r="H35" s="73"/>
      <c r="I35" s="50"/>
      <c r="J35" s="50"/>
      <c r="K35" s="50"/>
      <c r="L35" s="50"/>
      <c r="M35" s="50"/>
      <c r="N35" s="6"/>
      <c r="O35" s="6"/>
      <c r="P35" s="6"/>
    </row>
    <row r="36" spans="1:16" ht="16" customHeight="1">
      <c r="A36" s="4"/>
      <c r="B36" s="4"/>
      <c r="C36" s="73"/>
      <c r="D36" s="73"/>
      <c r="E36" s="73"/>
      <c r="F36" s="73"/>
      <c r="G36" s="73"/>
      <c r="H36" s="73"/>
      <c r="I36" s="4"/>
      <c r="J36" s="6"/>
      <c r="K36" s="6"/>
      <c r="L36" s="6"/>
      <c r="M36" s="6"/>
      <c r="N36" s="6"/>
      <c r="O36" s="6"/>
      <c r="P36" s="6"/>
    </row>
    <row r="37" spans="1:16" ht="16" customHeight="1">
      <c r="A37" s="4"/>
      <c r="B37" s="4"/>
      <c r="C37" s="73"/>
      <c r="D37" s="73"/>
      <c r="E37" s="73"/>
      <c r="F37" s="73"/>
      <c r="G37" s="73"/>
      <c r="H37" s="73"/>
      <c r="I37" s="4"/>
      <c r="J37" s="6"/>
      <c r="K37" s="6"/>
      <c r="L37" s="6"/>
      <c r="M37" s="6"/>
      <c r="N37" s="6"/>
      <c r="O37" s="6"/>
      <c r="P37" s="6"/>
    </row>
    <row r="38" spans="1:16" ht="16" customHeight="1">
      <c r="A38" s="4"/>
      <c r="B38" s="4"/>
      <c r="C38" s="73"/>
      <c r="D38" s="73"/>
      <c r="E38" s="73"/>
      <c r="F38" s="73"/>
      <c r="G38" s="73"/>
      <c r="H38" s="73"/>
      <c r="I38" s="4"/>
      <c r="J38" s="6"/>
      <c r="K38" s="6"/>
      <c r="L38" s="6"/>
      <c r="M38" s="6"/>
      <c r="N38" s="6"/>
      <c r="O38" s="6"/>
      <c r="P38" s="6"/>
    </row>
    <row r="39" spans="1:16">
      <c r="A39" s="4"/>
      <c r="B39" s="4"/>
      <c r="C39" s="4"/>
      <c r="D39" s="6"/>
      <c r="E39" s="6"/>
      <c r="F39" s="6"/>
      <c r="G39" s="4"/>
      <c r="H39" s="4"/>
      <c r="I39" s="4"/>
      <c r="J39" s="6"/>
      <c r="K39" s="6"/>
      <c r="L39" s="6"/>
      <c r="M39" s="6"/>
      <c r="N39" s="6"/>
      <c r="O39" s="6"/>
      <c r="P39" s="6"/>
    </row>
    <row r="40" spans="1:16">
      <c r="A40" s="4"/>
      <c r="B40" s="4"/>
      <c r="C40" s="4"/>
      <c r="D40" s="6"/>
      <c r="E40" s="6"/>
      <c r="F40" s="6"/>
      <c r="G40" s="4"/>
      <c r="H40" s="4"/>
      <c r="I40" s="4"/>
      <c r="J40" s="6"/>
      <c r="K40" s="6"/>
      <c r="L40" s="6"/>
      <c r="M40" s="6"/>
      <c r="N40" s="6"/>
      <c r="O40" s="6"/>
      <c r="P40" s="6"/>
    </row>
    <row r="41" spans="1:16">
      <c r="A41" s="1"/>
      <c r="B41" s="4"/>
      <c r="C41" s="4"/>
      <c r="D41" s="6"/>
      <c r="E41" s="6"/>
      <c r="F41" s="6"/>
      <c r="G41" s="4"/>
      <c r="H41" s="4"/>
      <c r="I41" s="4"/>
      <c r="J41" s="6"/>
      <c r="K41" s="6"/>
      <c r="L41" s="6"/>
      <c r="M41" s="6"/>
      <c r="N41" s="6"/>
      <c r="O41" s="6"/>
      <c r="P41" s="6"/>
    </row>
    <row r="42" spans="1:16">
      <c r="A42" s="1"/>
      <c r="B42" s="4"/>
      <c r="C42" s="4"/>
      <c r="D42" s="6"/>
      <c r="E42" s="6"/>
      <c r="F42" s="6"/>
      <c r="G42" s="4"/>
      <c r="H42" s="4"/>
      <c r="I42" s="4"/>
      <c r="J42" s="6"/>
      <c r="K42" s="6"/>
      <c r="L42" s="6"/>
      <c r="M42" s="6"/>
      <c r="N42" s="6"/>
      <c r="O42" s="6"/>
      <c r="P42" s="6"/>
    </row>
    <row r="43" spans="1:16">
      <c r="A43" s="1"/>
      <c r="B43" s="4"/>
      <c r="C43" s="4"/>
      <c r="D43" s="6"/>
      <c r="E43" s="6"/>
      <c r="F43" s="6"/>
      <c r="G43" s="4"/>
      <c r="H43" s="4"/>
      <c r="I43" s="4"/>
      <c r="J43" s="6"/>
      <c r="K43" s="6"/>
      <c r="L43" s="6"/>
      <c r="M43" s="6"/>
      <c r="N43" s="6"/>
      <c r="O43" s="6"/>
      <c r="P43" s="6"/>
    </row>
    <row r="44" spans="1:16">
      <c r="A44" s="1"/>
      <c r="B44" s="4"/>
      <c r="C44" s="4"/>
      <c r="D44" s="6"/>
      <c r="E44" s="6"/>
      <c r="F44" s="6"/>
      <c r="G44" s="4"/>
      <c r="H44" s="4"/>
      <c r="I44" s="4"/>
      <c r="J44" s="6"/>
      <c r="K44" s="6"/>
      <c r="L44" s="6"/>
      <c r="M44" s="6"/>
      <c r="N44" s="6"/>
      <c r="O44" s="6"/>
      <c r="P44" s="6"/>
    </row>
    <row r="45" spans="1:16">
      <c r="A45" s="1"/>
      <c r="B45" s="4"/>
      <c r="C45" s="4"/>
      <c r="D45" s="6"/>
      <c r="E45" s="6"/>
      <c r="F45" s="6"/>
      <c r="G45" s="4"/>
      <c r="H45" s="4"/>
      <c r="I45" s="4"/>
      <c r="J45" s="6"/>
      <c r="K45" s="6"/>
      <c r="L45" s="6"/>
      <c r="M45" s="6"/>
      <c r="N45" s="6"/>
      <c r="O45" s="6"/>
      <c r="P45" s="6"/>
    </row>
    <row r="46" spans="1:16">
      <c r="A46" s="1"/>
      <c r="B46" s="4"/>
      <c r="C46" s="4"/>
      <c r="D46" s="6"/>
      <c r="E46" s="6"/>
      <c r="F46" s="6"/>
      <c r="G46" s="4"/>
      <c r="H46" s="4"/>
      <c r="I46" s="4"/>
      <c r="J46" s="6"/>
      <c r="K46" s="6"/>
      <c r="L46" s="6"/>
      <c r="M46" s="6"/>
      <c r="N46" s="6"/>
      <c r="O46" s="6"/>
      <c r="P46" s="6"/>
    </row>
    <row r="47" spans="1:16">
      <c r="A47" s="1"/>
      <c r="B47" s="4"/>
      <c r="C47" s="4"/>
      <c r="D47" s="6"/>
      <c r="E47" s="6"/>
      <c r="F47" s="6"/>
      <c r="G47" s="4"/>
      <c r="H47" s="4"/>
      <c r="I47" s="4"/>
      <c r="J47" s="6"/>
      <c r="K47" s="6"/>
      <c r="L47" s="6"/>
      <c r="M47" s="6"/>
      <c r="N47" s="6"/>
      <c r="O47" s="6"/>
      <c r="P47" s="6"/>
    </row>
    <row r="48" spans="1:16">
      <c r="A48" s="1"/>
      <c r="B48" s="4"/>
      <c r="C48" s="4"/>
      <c r="D48" s="6"/>
      <c r="E48" s="6"/>
      <c r="F48" s="6"/>
      <c r="G48" s="4"/>
      <c r="H48" s="4"/>
      <c r="I48" s="4"/>
      <c r="J48" s="6"/>
      <c r="K48" s="6"/>
      <c r="L48" s="6"/>
      <c r="M48" s="6"/>
      <c r="N48" s="6"/>
      <c r="O48" s="6"/>
      <c r="P48" s="6"/>
    </row>
    <row r="49" spans="1:16">
      <c r="A49" s="1"/>
      <c r="B49" s="4"/>
      <c r="C49" s="4"/>
      <c r="D49" s="6"/>
      <c r="E49" s="6"/>
      <c r="F49" s="6"/>
      <c r="G49" s="4"/>
      <c r="H49" s="4"/>
      <c r="I49" s="4"/>
      <c r="J49" s="6"/>
      <c r="K49" s="6"/>
      <c r="L49" s="6"/>
      <c r="M49" s="6"/>
      <c r="N49" s="6"/>
      <c r="O49" s="6"/>
      <c r="P49" s="6"/>
    </row>
    <row r="50" spans="1:16">
      <c r="A50" s="1"/>
      <c r="B50" s="4"/>
      <c r="C50" s="4"/>
      <c r="D50" s="6"/>
      <c r="E50" s="6"/>
      <c r="F50" s="6"/>
      <c r="G50" s="4"/>
      <c r="H50" s="4"/>
      <c r="I50" s="4"/>
      <c r="J50" s="6"/>
      <c r="K50" s="6"/>
      <c r="L50" s="6"/>
      <c r="M50" s="6"/>
      <c r="N50" s="6"/>
      <c r="O50" s="6"/>
      <c r="P50" s="6"/>
    </row>
    <row r="51" spans="1:16">
      <c r="A51" s="1"/>
      <c r="B51" s="4"/>
      <c r="C51" s="4"/>
      <c r="D51" s="6"/>
      <c r="E51" s="6"/>
      <c r="F51" s="6"/>
      <c r="G51" s="4"/>
      <c r="H51" s="4"/>
      <c r="I51" s="4"/>
      <c r="J51" s="6"/>
      <c r="K51" s="6"/>
      <c r="L51" s="6"/>
      <c r="M51" s="6"/>
      <c r="N51" s="6"/>
      <c r="O51" s="6"/>
      <c r="P51" s="6"/>
    </row>
    <row r="52" spans="1:16">
      <c r="A52" s="1"/>
      <c r="B52" s="4"/>
      <c r="C52" s="4"/>
      <c r="D52" s="6"/>
      <c r="E52" s="6"/>
      <c r="F52" s="6"/>
      <c r="G52" s="4"/>
      <c r="H52" s="4"/>
      <c r="I52" s="4"/>
      <c r="J52" s="6"/>
      <c r="K52" s="6"/>
      <c r="L52" s="6"/>
      <c r="M52" s="6"/>
      <c r="N52" s="6"/>
      <c r="O52" s="6"/>
      <c r="P52" s="6"/>
    </row>
    <row r="53" spans="1:16">
      <c r="A53" s="1"/>
      <c r="B53" s="4"/>
      <c r="C53" s="4"/>
      <c r="D53" s="6"/>
      <c r="E53" s="6"/>
      <c r="F53" s="6"/>
      <c r="G53" s="4"/>
      <c r="H53" s="4"/>
      <c r="I53" s="4"/>
      <c r="J53" s="6"/>
      <c r="K53" s="6"/>
      <c r="L53" s="6"/>
      <c r="M53" s="6"/>
      <c r="N53" s="6"/>
      <c r="O53" s="6"/>
      <c r="P53" s="6"/>
    </row>
    <row r="54" spans="1:16">
      <c r="A54" s="1"/>
      <c r="B54" s="4"/>
      <c r="C54" s="4"/>
      <c r="D54" s="6"/>
      <c r="E54" s="6"/>
      <c r="F54" s="6"/>
      <c r="G54" s="4"/>
      <c r="H54" s="4"/>
      <c r="I54" s="4"/>
      <c r="J54" s="6"/>
      <c r="K54" s="6"/>
      <c r="L54" s="6"/>
      <c r="M54" s="6"/>
      <c r="N54" s="6"/>
      <c r="O54" s="6"/>
      <c r="P54" s="6"/>
    </row>
    <row r="55" spans="1:16">
      <c r="A55" s="1"/>
      <c r="B55" s="4"/>
      <c r="C55" s="4"/>
      <c r="D55" s="6"/>
      <c r="E55" s="6"/>
      <c r="F55" s="6"/>
      <c r="G55" s="4"/>
      <c r="H55" s="4"/>
      <c r="I55" s="4"/>
      <c r="J55" s="6"/>
      <c r="K55" s="6"/>
      <c r="L55" s="6"/>
      <c r="M55" s="6"/>
      <c r="N55" s="6"/>
      <c r="O55" s="6"/>
      <c r="P55" s="6"/>
    </row>
    <row r="56" spans="1:16">
      <c r="A56" s="1"/>
      <c r="B56" s="1"/>
      <c r="C56" s="1"/>
      <c r="G56" s="1"/>
      <c r="H56" s="1"/>
      <c r="I56" s="1"/>
    </row>
    <row r="57" spans="1:16">
      <c r="A57" s="1"/>
      <c r="B57" s="1"/>
      <c r="C57" s="1"/>
      <c r="G57" s="1"/>
      <c r="H57" s="1"/>
      <c r="I57" s="1"/>
    </row>
    <row r="58" spans="1:16">
      <c r="A58" s="1"/>
      <c r="B58" s="1"/>
      <c r="C58" s="1"/>
      <c r="G58" s="1"/>
      <c r="H58" s="1"/>
      <c r="I58" s="1"/>
    </row>
    <row r="59" spans="1:16">
      <c r="A59" s="1"/>
      <c r="B59" s="1"/>
      <c r="C59" s="1"/>
      <c r="G59" s="1"/>
      <c r="H59" s="1"/>
      <c r="I59" s="1"/>
    </row>
    <row r="60" spans="1:16">
      <c r="A60" s="1"/>
      <c r="B60" s="1"/>
      <c r="C60" s="1"/>
      <c r="G60" s="1"/>
      <c r="H60" s="1"/>
      <c r="I60" s="1"/>
    </row>
    <row r="61" spans="1:16">
      <c r="A61" s="1"/>
      <c r="B61" s="1"/>
      <c r="C61" s="1"/>
      <c r="G61" s="1"/>
      <c r="H61" s="1"/>
      <c r="I61" s="1"/>
    </row>
    <row r="62" spans="1:16">
      <c r="A62" s="1"/>
      <c r="B62" s="1"/>
      <c r="C62" s="1"/>
      <c r="G62" s="1"/>
      <c r="H62" s="1"/>
      <c r="I62" s="1"/>
    </row>
    <row r="63" spans="1:16">
      <c r="A63" s="1"/>
      <c r="B63" s="1"/>
      <c r="C63" s="1"/>
      <c r="G63" s="1"/>
      <c r="H63" s="1"/>
      <c r="I63" s="1"/>
    </row>
    <row r="64" spans="1:16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</row>
    <row r="987" spans="1:9">
      <c r="A987" s="1"/>
    </row>
  </sheetData>
  <mergeCells count="18">
    <mergeCell ref="K15:L15"/>
    <mergeCell ref="K16:L16"/>
    <mergeCell ref="K20:L20"/>
    <mergeCell ref="C29:H38"/>
    <mergeCell ref="C20:I20"/>
    <mergeCell ref="K19:L19"/>
    <mergeCell ref="C2:G3"/>
    <mergeCell ref="C4:G4"/>
    <mergeCell ref="K11:L11"/>
    <mergeCell ref="K14:L14"/>
    <mergeCell ref="C5:G6"/>
    <mergeCell ref="K9:L9"/>
    <mergeCell ref="K8:M8"/>
    <mergeCell ref="K13:M13"/>
    <mergeCell ref="K5:M5"/>
    <mergeCell ref="K6:M6"/>
    <mergeCell ref="K18:M18"/>
    <mergeCell ref="K10:L10"/>
  </mergeCells>
  <phoneticPr fontId="41" type="noConversion"/>
  <hyperlinks>
    <hyperlink ref="K6" r:id="rId1" display="Открыть сайт" xr:uid="{00000000-0004-0000-0000-000000000000}"/>
    <hyperlink ref="K5" r:id="rId2" display="Группа Facebook" xr:uid="{00000000-0004-0000-0000-000001000000}"/>
  </hyperlinks>
  <pageMargins left="0.7" right="0.7" top="0.75" bottom="0.75" header="0.3" footer="0.3"/>
  <pageSetup paperSize="9" scale="51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Отдача</vt:lpstr>
      <vt:lpstr>Отдача!Область_печати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Марков</dc:creator>
  <cp:lastModifiedBy>Павел Марков</cp:lastModifiedBy>
  <cp:lastPrinted>2020-10-14T20:11:16Z</cp:lastPrinted>
  <dcterms:created xsi:type="dcterms:W3CDTF">2019-08-07T09:47:07Z</dcterms:created>
  <dcterms:modified xsi:type="dcterms:W3CDTF">2020-12-28T18:35:41Z</dcterms:modified>
</cp:coreProperties>
</file>