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omfort.Book/Desktop/"/>
    </mc:Choice>
  </mc:AlternateContent>
  <xr:revisionPtr revIDLastSave="0" documentId="8_{E0B452CB-8622-4447-90D0-AC2D67B88174}" xr6:coauthVersionLast="36" xr6:coauthVersionMax="36" xr10:uidLastSave="{00000000-0000-0000-0000-000000000000}"/>
  <bookViews>
    <workbookView xWindow="1200" yWindow="1220" windowWidth="19520" windowHeight="1548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39" i="1" l="1"/>
  <c r="F40" i="1"/>
  <c r="F41" i="1"/>
  <c r="F42" i="1"/>
  <c r="F43" i="1"/>
  <c r="F44" i="1"/>
  <c r="F38" i="1"/>
  <c r="F37" i="1" l="1"/>
  <c r="F33" i="1" l="1"/>
  <c r="F34" i="1"/>
  <c r="F35" i="1"/>
  <c r="F36" i="1"/>
  <c r="F32" i="1"/>
  <c r="F31" i="1" l="1"/>
  <c r="F56" i="1"/>
  <c r="F47" i="1"/>
  <c r="F48" i="1"/>
  <c r="F49" i="1"/>
  <c r="F50" i="1"/>
  <c r="F51" i="1"/>
  <c r="F52" i="1"/>
  <c r="F53" i="1"/>
  <c r="F54" i="1"/>
  <c r="F55" i="1"/>
  <c r="F46" i="1"/>
  <c r="F45" i="1" l="1"/>
  <c r="F59" i="1"/>
  <c r="F60" i="1"/>
  <c r="F61" i="1"/>
  <c r="F62" i="1"/>
  <c r="F63" i="1"/>
  <c r="F58" i="1"/>
  <c r="F57" i="1" l="1"/>
  <c r="F23" i="1"/>
  <c r="F24" i="1"/>
  <c r="F25" i="1"/>
  <c r="F26" i="1"/>
  <c r="F27" i="1"/>
  <c r="F28" i="1"/>
  <c r="F29" i="1"/>
  <c r="F30" i="1"/>
  <c r="F22" i="1"/>
  <c r="F21" i="1" l="1"/>
  <c r="F11" i="1"/>
  <c r="F12" i="1"/>
  <c r="F13" i="1"/>
  <c r="F14" i="1"/>
  <c r="F15" i="1"/>
  <c r="F16" i="1"/>
  <c r="F17" i="1"/>
  <c r="F18" i="1"/>
  <c r="F19" i="1"/>
  <c r="F20" i="1"/>
  <c r="F10" i="1"/>
  <c r="F65" i="1"/>
  <c r="F9" i="1" l="1"/>
  <c r="F66" i="1"/>
  <c r="F67" i="1"/>
  <c r="F69" i="1"/>
  <c r="F70" i="1"/>
  <c r="F68" i="1" l="1"/>
  <c r="F64" i="1" l="1"/>
  <c r="F72" i="1"/>
  <c r="F73" i="1"/>
  <c r="F74" i="1"/>
  <c r="F75" i="1"/>
  <c r="F76" i="1"/>
  <c r="F77" i="1"/>
  <c r="F78" i="1"/>
  <c r="F79" i="1"/>
  <c r="F80" i="1"/>
  <c r="F81" i="1"/>
  <c r="F82" i="1"/>
  <c r="F84" i="1" l="1"/>
  <c r="F85" i="1"/>
  <c r="F83" i="1" l="1"/>
  <c r="F71" i="1" s="1"/>
  <c r="F3" i="1" s="1"/>
</calcChain>
</file>

<file path=xl/sharedStrings.xml><?xml version="1.0" encoding="utf-8"?>
<sst xmlns="http://schemas.openxmlformats.org/spreadsheetml/2006/main" count="176" uniqueCount="108">
  <si>
    <t>Свежие овощи, сыр и маслины</t>
  </si>
  <si>
    <t>Мини-моцарелла, черри и базилик</t>
  </si>
  <si>
    <t>Сыр с виноградом</t>
  </si>
  <si>
    <t>Тигровая креветка с ананасом и киви</t>
  </si>
  <si>
    <t>Сёмга слабосолёная с мягким сыром и огурцом</t>
  </si>
  <si>
    <t>Сельдь с перепелиным яйцом и зелёным луком</t>
  </si>
  <si>
    <t>Угорь копчёный с огурцом и мягким сыром</t>
  </si>
  <si>
    <t>Куриное филе с томатами черри</t>
  </si>
  <si>
    <t>Мясное ассорти</t>
  </si>
  <si>
    <t>Утка с ананасами и вишней</t>
  </si>
  <si>
    <t>Пармская ветчина с грушей и сыром моцарелла</t>
  </si>
  <si>
    <t>Лосось терияки с водорослями чука</t>
  </si>
  <si>
    <t>Крекер со свекольным муссом и сыром тет де муан</t>
  </si>
  <si>
    <t>Овощи с соусом айоли</t>
  </si>
  <si>
    <t>Сыр камамбер с малиновым соусом</t>
  </si>
  <si>
    <t>Тунец с грин-салатом, каперсами и томатами черри</t>
  </si>
  <si>
    <t>С лососем, рукколой и сырным кремом</t>
  </si>
  <si>
    <t>Тигровые креветки катаифи с соусом турандот</t>
  </si>
  <si>
    <t>Язык с корнишонами и сырным кремом</t>
  </si>
  <si>
    <t>Три сыра с фундуком</t>
  </si>
  <si>
    <t>Канапе (11 шт.)</t>
  </si>
  <si>
    <t>Фингеры (9 шт.)</t>
  </si>
  <si>
    <t>Наименования в pdf-файле</t>
  </si>
  <si>
    <t>С овощами, сырным кремом и оливками</t>
  </si>
  <si>
    <t>С лососем и мягким сыром</t>
  </si>
  <si>
    <t>С пармской ветчиной, сырным кремом и оливками</t>
  </si>
  <si>
    <t>С брезаолой, молодым сыром и луковым соусом</t>
  </si>
  <si>
    <t>С бужениной, томатам конфи и соуосм айоли</t>
  </si>
  <si>
    <t>С муссом из сёмги</t>
  </si>
  <si>
    <t>Из слоёного теста с красной икрой и мягким сыром</t>
  </si>
  <si>
    <t>С голубым сыром и томатами черри</t>
  </si>
  <si>
    <t>С салатом Тиан</t>
  </si>
  <si>
    <t>С салатом из креветок</t>
  </si>
  <si>
    <t>С салатом из слабосолёной сёмги с авокадо и цитрусами</t>
  </si>
  <si>
    <t>С салатом из куриного филе, яблок и миндаля</t>
  </si>
  <si>
    <t>Мини-бутерброд с сёмгой и соусом Гравлакс</t>
  </si>
  <si>
    <t>Рулетики из баклажанов с сыром, томатами и гранатовым соусом</t>
  </si>
  <si>
    <t>Рулетики из цуккини с молодым сыром и кедровыми орешками</t>
  </si>
  <si>
    <t>Буррито с курицей</t>
  </si>
  <si>
    <t>Буррито с овощами</t>
  </si>
  <si>
    <t>Сендвич с ветчиной</t>
  </si>
  <si>
    <t>Блинчики с красной икрой</t>
  </si>
  <si>
    <t>Блинчики со слабосолёной сёмгой</t>
  </si>
  <si>
    <t>Гриссини с пармской ветчиной</t>
  </si>
  <si>
    <t>Рулетики из баклажанов с ореховым кремом и черносливом</t>
  </si>
  <si>
    <t>Мини-бутерброд с сельдью и редисом</t>
  </si>
  <si>
    <t>Террин из шпината с лососем и сыром Фета</t>
  </si>
  <si>
    <t>Пряный сырный рулет</t>
  </si>
  <si>
    <t>Рыбное ассорти</t>
  </si>
  <si>
    <t>Щука, фаршированная овощами</t>
  </si>
  <si>
    <t>Закуска Русская</t>
  </si>
  <si>
    <t>Из слабосолёной сёмги с нежным омлетом и овощами</t>
  </si>
  <si>
    <t>Классический из кальмаров</t>
  </si>
  <si>
    <t>Деревенский с обжаренной свининой, грибами и овощами</t>
  </si>
  <si>
    <t>Гнездо глухаря</t>
  </si>
  <si>
    <t>Каприз</t>
  </si>
  <si>
    <t>Тиан</t>
  </si>
  <si>
    <t>Горбуша, запечённая с овощами</t>
  </si>
  <si>
    <t>Турнедо из говядины с драниками из цуккини</t>
  </si>
  <si>
    <t>Медальоны из говядины под сливочно-грибным соусом с картофелем</t>
  </si>
  <si>
    <t>Свинина, запечённая с шампиньонами, сыром, томатом и картофелем.</t>
  </si>
  <si>
    <t>Свинина с диким рисом под сливочно-грибным соусом с кедровыми орешками.</t>
  </si>
  <si>
    <t>Куриное филе с карамельным яблоком, грецкими орешками и сливочным соусом.</t>
  </si>
  <si>
    <t>Куриное филе, фаршированное грибами и шпинатом, подаётся со сливочным соусом-мусс</t>
  </si>
  <si>
    <t>Филе тилапии с соусом белое вино</t>
  </si>
  <si>
    <t>Сибас/дорадо, запечённая в соте из овощей</t>
  </si>
  <si>
    <t>Утка, запечённая с персиками</t>
  </si>
  <si>
    <t>Анелло Мантанья</t>
  </si>
  <si>
    <t>Запеченный свиной окорок с соусом из лесных ягод-фламбе</t>
  </si>
  <si>
    <t>Кета, запеченная со шпинатом, шампиньонами и сливочным соусом с красной икрой</t>
  </si>
  <si>
    <t>Мини-брускетты (5 шт.)</t>
  </si>
  <si>
    <t>Тарталетки (7 шт.)</t>
  </si>
  <si>
    <t>Мини-закуски (11 шт.)</t>
  </si>
  <si>
    <t>Холодные закуски (6 шт.)</t>
  </si>
  <si>
    <t>Салаты (6 шт.)</t>
  </si>
  <si>
    <t>Горячие блюда (16 шт.)</t>
  </si>
  <si>
    <t>Продажная цена</t>
  </si>
  <si>
    <t>Наценка %</t>
  </si>
  <si>
    <t>1шт</t>
  </si>
  <si>
    <t>4 шт</t>
  </si>
  <si>
    <t>4шт</t>
  </si>
  <si>
    <t>6шт</t>
  </si>
  <si>
    <t>2шт</t>
  </si>
  <si>
    <t>3шт</t>
  </si>
  <si>
    <t>100гр</t>
  </si>
  <si>
    <t>346гр</t>
  </si>
  <si>
    <t>270гр</t>
  </si>
  <si>
    <t>1кг</t>
  </si>
  <si>
    <t>340гр</t>
  </si>
  <si>
    <t>260гр</t>
  </si>
  <si>
    <t>250гр</t>
  </si>
  <si>
    <t>240гр</t>
  </si>
  <si>
    <t>180гр</t>
  </si>
  <si>
    <t>300гр</t>
  </si>
  <si>
    <t>320гр</t>
  </si>
  <si>
    <t>650гр</t>
  </si>
  <si>
    <t>330гр</t>
  </si>
  <si>
    <t>360гр</t>
  </si>
  <si>
    <t>400гр</t>
  </si>
  <si>
    <t>230гр</t>
  </si>
  <si>
    <t>150гр</t>
  </si>
  <si>
    <t>3кг</t>
  </si>
  <si>
    <t>10шт</t>
  </si>
  <si>
    <t>Порц.</t>
  </si>
  <si>
    <t>Себестоиомсть</t>
  </si>
  <si>
    <t>Средняя наценка</t>
  </si>
  <si>
    <t>✓</t>
  </si>
  <si>
    <t xml:space="preserve">Стейк из филе сёмги под икорным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</si>
</sst>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\ &quot;₽&quot;"/>
    <numFmt numFmtId="165" formatCode="0.0%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entury Gothic"/>
      <family val="1"/>
    </font>
    <font>
      <sz val="14"/>
      <color theme="1"/>
      <name val="Century Gothic"/>
      <family val="1"/>
    </font>
    <font>
      <sz val="16"/>
      <color theme="1"/>
      <name val="Calibri"/>
      <family val="2"/>
      <scheme val="minor"/>
    </font>
    <font>
      <sz val="14"/>
      <color rgb="FFC00000"/>
      <name val="Century Gothic"/>
      <family val="1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0"/>
      <name val="Century Gothic"/>
      <family val="1"/>
    </font>
    <font>
      <sz val="10"/>
      <color theme="1" tint="0.3499862666707357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7" tint="-0.249977111117893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1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6" fillId="0" borderId="1" xfId="0" applyFont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10" fontId="7" fillId="2" borderId="0" xfId="0" applyNumberFormat="1" applyFont="1" applyFill="1" applyBorder="1" applyAlignment="1">
      <alignment horizontal="center" vertical="center"/>
    </xf>
    <xf numFmtId="10" fontId="7" fillId="2" borderId="2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0" fontId="3" fillId="7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 indent="3"/>
    </xf>
    <xf numFmtId="164" fontId="0" fillId="4" borderId="1" xfId="0" applyNumberFormat="1" applyFill="1" applyBorder="1" applyAlignment="1">
      <alignment horizontal="right" vertical="center" indent="1"/>
    </xf>
    <xf numFmtId="165" fontId="0" fillId="6" borderId="1" xfId="0" applyNumberFormat="1" applyFill="1" applyBorder="1" applyAlignment="1">
      <alignment horizontal="right" vertical="center" indent="1"/>
    </xf>
    <xf numFmtId="0" fontId="9" fillId="11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right" vertical="center" indent="1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02"/>
  <sheetViews>
    <sheetView tabSelected="1" topLeftCell="B1" workbookViewId="0">
      <selection activeCell="H77" sqref="H77"/>
    </sheetView>
  </sheetViews>
  <sheetFormatPr baseColWidth="10" defaultColWidth="8.83203125" defaultRowHeight="15" outlineLevelRow="2" x14ac:dyDescent="0.2"/>
  <cols>
    <col min="1" max="1" width="6.6640625" style="1" customWidth="1"/>
    <col min="2" max="2" width="56.5" style="3" customWidth="1"/>
    <col min="3" max="3" width="8" style="2" customWidth="1"/>
    <col min="4" max="4" width="12.1640625" style="7" customWidth="1"/>
    <col min="5" max="5" width="12.83203125" style="7" customWidth="1"/>
    <col min="6" max="6" width="11.83203125" style="8" customWidth="1"/>
  </cols>
  <sheetData>
    <row r="1" spans="1:9" x14ac:dyDescent="0.2">
      <c r="B1" s="9"/>
      <c r="C1" s="10"/>
      <c r="D1" s="11"/>
      <c r="E1" s="11"/>
      <c r="F1" s="12"/>
      <c r="G1" s="13"/>
      <c r="H1" s="13"/>
      <c r="I1" s="13"/>
    </row>
    <row r="2" spans="1:9" x14ac:dyDescent="0.2">
      <c r="B2" s="9"/>
      <c r="C2" s="10"/>
      <c r="D2" s="11"/>
      <c r="E2" s="11"/>
      <c r="F2" s="12"/>
      <c r="G2" s="13"/>
      <c r="H2" s="13"/>
      <c r="I2" s="13"/>
    </row>
    <row r="3" spans="1:9" x14ac:dyDescent="0.2">
      <c r="B3" s="16"/>
      <c r="C3" s="26" t="s">
        <v>105</v>
      </c>
      <c r="D3" s="26"/>
      <c r="E3" s="26"/>
      <c r="F3" s="18">
        <f>(F9+F21+F31+F37+F45+F57+F64+F71)/8</f>
        <v>3.6248281754243465</v>
      </c>
      <c r="G3" s="13"/>
      <c r="H3" s="13"/>
      <c r="I3" s="13"/>
    </row>
    <row r="4" spans="1:9" ht="16" thickBot="1" x14ac:dyDescent="0.25">
      <c r="B4" s="17"/>
      <c r="C4" s="27"/>
      <c r="D4" s="27"/>
      <c r="E4" s="27"/>
      <c r="F4" s="19"/>
      <c r="G4" s="13"/>
      <c r="H4" s="13"/>
      <c r="I4" s="13"/>
    </row>
    <row r="5" spans="1:9" x14ac:dyDescent="0.2">
      <c r="B5" s="9"/>
      <c r="C5" s="10"/>
      <c r="D5" s="11"/>
      <c r="E5" s="11"/>
      <c r="F5" s="12"/>
      <c r="G5" s="13"/>
      <c r="H5" s="13"/>
      <c r="I5" s="13"/>
    </row>
    <row r="6" spans="1:9" x14ac:dyDescent="0.2">
      <c r="B6" s="9"/>
      <c r="C6" s="10"/>
      <c r="D6" s="11"/>
      <c r="E6" s="11"/>
      <c r="F6" s="12"/>
      <c r="G6" s="13"/>
      <c r="H6" s="13"/>
      <c r="I6" s="13"/>
    </row>
    <row r="7" spans="1:9" x14ac:dyDescent="0.2">
      <c r="B7" s="9"/>
      <c r="C7" s="10"/>
      <c r="D7" s="11"/>
      <c r="E7" s="11"/>
      <c r="F7" s="12"/>
      <c r="G7" s="14"/>
      <c r="H7" s="14"/>
      <c r="I7" s="14"/>
    </row>
    <row r="8" spans="1:9" ht="31" customHeight="1" x14ac:dyDescent="0.2">
      <c r="A8" s="4"/>
      <c r="B8" s="15" t="s">
        <v>22</v>
      </c>
      <c r="C8" s="20" t="s">
        <v>103</v>
      </c>
      <c r="D8" s="21" t="s">
        <v>104</v>
      </c>
      <c r="E8" s="21" t="s">
        <v>76</v>
      </c>
      <c r="F8" s="22" t="s">
        <v>77</v>
      </c>
      <c r="G8" s="14"/>
      <c r="H8" s="14"/>
      <c r="I8" s="14"/>
    </row>
    <row r="9" spans="1:9" x14ac:dyDescent="0.2">
      <c r="A9" s="5">
        <v>11</v>
      </c>
      <c r="B9" s="28" t="s">
        <v>20</v>
      </c>
      <c r="C9" s="32" t="s">
        <v>106</v>
      </c>
      <c r="D9" s="24" t="s">
        <v>106</v>
      </c>
      <c r="E9" s="25" t="s">
        <v>106</v>
      </c>
      <c r="F9" s="23">
        <f>SUM(F10:F20)/10</f>
        <v>3.9303739994492686</v>
      </c>
      <c r="G9" s="14"/>
      <c r="H9" s="14"/>
      <c r="I9" s="14"/>
    </row>
    <row r="10" spans="1:9" outlineLevel="1" x14ac:dyDescent="0.2">
      <c r="A10" s="4">
        <v>1</v>
      </c>
      <c r="B10" s="29" t="s">
        <v>0</v>
      </c>
      <c r="C10" s="33" t="s">
        <v>79</v>
      </c>
      <c r="D10" s="30">
        <v>57</v>
      </c>
      <c r="E10" s="34">
        <v>120</v>
      </c>
      <c r="F10" s="31">
        <f>E10/D10</f>
        <v>2.1052631578947367</v>
      </c>
      <c r="G10" s="14"/>
      <c r="H10" s="14"/>
      <c r="I10" s="14"/>
    </row>
    <row r="11" spans="1:9" outlineLevel="1" x14ac:dyDescent="0.2">
      <c r="A11" s="4">
        <v>2</v>
      </c>
      <c r="B11" s="29" t="s">
        <v>1</v>
      </c>
      <c r="C11" s="33" t="s">
        <v>79</v>
      </c>
      <c r="D11" s="30">
        <v>42</v>
      </c>
      <c r="E11" s="34">
        <v>230</v>
      </c>
      <c r="F11" s="31">
        <f t="shared" ref="F11:F20" si="0">E11/D11</f>
        <v>5.4761904761904763</v>
      </c>
      <c r="G11" s="14"/>
      <c r="H11" s="14"/>
      <c r="I11" s="14"/>
    </row>
    <row r="12" spans="1:9" outlineLevel="1" x14ac:dyDescent="0.2">
      <c r="A12" s="4">
        <v>3</v>
      </c>
      <c r="B12" s="29" t="s">
        <v>2</v>
      </c>
      <c r="C12" s="33" t="s">
        <v>80</v>
      </c>
      <c r="D12" s="30">
        <v>42</v>
      </c>
      <c r="E12" s="34">
        <v>130</v>
      </c>
      <c r="F12" s="31">
        <f t="shared" si="0"/>
        <v>3.0952380952380953</v>
      </c>
      <c r="G12" s="14"/>
      <c r="H12" s="14"/>
      <c r="I12" s="14"/>
    </row>
    <row r="13" spans="1:9" outlineLevel="1" x14ac:dyDescent="0.2">
      <c r="A13" s="4">
        <v>4</v>
      </c>
      <c r="B13" s="29" t="s">
        <v>3</v>
      </c>
      <c r="C13" s="33" t="s">
        <v>78</v>
      </c>
      <c r="D13" s="30">
        <v>92</v>
      </c>
      <c r="E13" s="34">
        <v>240</v>
      </c>
      <c r="F13" s="31">
        <f t="shared" si="0"/>
        <v>2.6086956521739131</v>
      </c>
      <c r="G13" s="14"/>
      <c r="H13" s="14"/>
      <c r="I13" s="14"/>
    </row>
    <row r="14" spans="1:9" outlineLevel="1" x14ac:dyDescent="0.2">
      <c r="A14" s="4">
        <v>5</v>
      </c>
      <c r="B14" s="29" t="s">
        <v>4</v>
      </c>
      <c r="C14" s="33" t="s">
        <v>79</v>
      </c>
      <c r="D14" s="30">
        <v>54</v>
      </c>
      <c r="E14" s="34">
        <v>190</v>
      </c>
      <c r="F14" s="31">
        <f t="shared" si="0"/>
        <v>3.5185185185185186</v>
      </c>
      <c r="G14" s="14"/>
      <c r="H14" s="14"/>
      <c r="I14" s="14"/>
    </row>
    <row r="15" spans="1:9" outlineLevel="1" x14ac:dyDescent="0.2">
      <c r="A15" s="4">
        <v>6</v>
      </c>
      <c r="B15" s="29" t="s">
        <v>5</v>
      </c>
      <c r="C15" s="33" t="s">
        <v>78</v>
      </c>
      <c r="D15" s="30">
        <v>10</v>
      </c>
      <c r="E15" s="34">
        <v>40</v>
      </c>
      <c r="F15" s="31">
        <f t="shared" si="0"/>
        <v>4</v>
      </c>
      <c r="G15" s="14"/>
      <c r="H15" s="14"/>
      <c r="I15" s="14"/>
    </row>
    <row r="16" spans="1:9" outlineLevel="1" x14ac:dyDescent="0.2">
      <c r="A16" s="4">
        <v>7</v>
      </c>
      <c r="B16" s="29" t="s">
        <v>6</v>
      </c>
      <c r="C16" s="33" t="s">
        <v>80</v>
      </c>
      <c r="D16" s="30">
        <v>98</v>
      </c>
      <c r="E16" s="34">
        <v>320</v>
      </c>
      <c r="F16" s="31">
        <f t="shared" si="0"/>
        <v>3.2653061224489797</v>
      </c>
      <c r="G16" s="14"/>
      <c r="H16" s="14"/>
      <c r="I16" s="14"/>
    </row>
    <row r="17" spans="1:9" outlineLevel="1" x14ac:dyDescent="0.2">
      <c r="A17" s="4">
        <v>8</v>
      </c>
      <c r="B17" s="29" t="s">
        <v>7</v>
      </c>
      <c r="C17" s="33" t="s">
        <v>79</v>
      </c>
      <c r="D17" s="30">
        <v>55</v>
      </c>
      <c r="E17" s="34">
        <v>100</v>
      </c>
      <c r="F17" s="31">
        <f t="shared" si="0"/>
        <v>1.8181818181818181</v>
      </c>
      <c r="G17" s="14"/>
      <c r="H17" s="14"/>
      <c r="I17" s="14"/>
    </row>
    <row r="18" spans="1:9" outlineLevel="1" x14ac:dyDescent="0.2">
      <c r="A18" s="4">
        <v>9</v>
      </c>
      <c r="B18" s="29" t="s">
        <v>8</v>
      </c>
      <c r="C18" s="33" t="s">
        <v>79</v>
      </c>
      <c r="D18" s="30">
        <v>65</v>
      </c>
      <c r="E18" s="34">
        <v>270</v>
      </c>
      <c r="F18" s="31">
        <f t="shared" si="0"/>
        <v>4.1538461538461542</v>
      </c>
      <c r="G18" s="14"/>
      <c r="H18" s="14"/>
      <c r="I18" s="14"/>
    </row>
    <row r="19" spans="1:9" outlineLevel="1" x14ac:dyDescent="0.2">
      <c r="A19" s="4">
        <v>10</v>
      </c>
      <c r="B19" s="29" t="s">
        <v>9</v>
      </c>
      <c r="C19" s="33" t="s">
        <v>78</v>
      </c>
      <c r="D19" s="30">
        <v>25</v>
      </c>
      <c r="E19" s="34">
        <v>130</v>
      </c>
      <c r="F19" s="31">
        <f t="shared" si="0"/>
        <v>5.2</v>
      </c>
      <c r="G19" s="14"/>
      <c r="H19" s="14"/>
      <c r="I19" s="14"/>
    </row>
    <row r="20" spans="1:9" outlineLevel="1" x14ac:dyDescent="0.2">
      <c r="A20" s="4">
        <v>11</v>
      </c>
      <c r="B20" s="29" t="s">
        <v>10</v>
      </c>
      <c r="C20" s="33" t="s">
        <v>78</v>
      </c>
      <c r="D20" s="30">
        <v>32</v>
      </c>
      <c r="E20" s="34">
        <v>130</v>
      </c>
      <c r="F20" s="31">
        <f t="shared" si="0"/>
        <v>4.0625</v>
      </c>
      <c r="G20" s="14"/>
      <c r="H20" s="14"/>
      <c r="I20" s="14"/>
    </row>
    <row r="21" spans="1:9" x14ac:dyDescent="0.2">
      <c r="A21" s="6">
        <v>9</v>
      </c>
      <c r="B21" s="28" t="s">
        <v>21</v>
      </c>
      <c r="C21" s="32" t="s">
        <v>106</v>
      </c>
      <c r="D21" s="24" t="s">
        <v>106</v>
      </c>
      <c r="E21" s="25" t="s">
        <v>106</v>
      </c>
      <c r="F21" s="23">
        <f>SUM(F22:F30)/9</f>
        <v>3.3071731610437549</v>
      </c>
      <c r="G21" s="14"/>
      <c r="H21" s="14"/>
      <c r="I21" s="14"/>
    </row>
    <row r="22" spans="1:9" outlineLevel="1" x14ac:dyDescent="0.2">
      <c r="A22" s="4">
        <v>12</v>
      </c>
      <c r="B22" s="29" t="s">
        <v>11</v>
      </c>
      <c r="C22" s="33" t="s">
        <v>78</v>
      </c>
      <c r="D22" s="30">
        <v>32</v>
      </c>
      <c r="E22" s="34">
        <v>120</v>
      </c>
      <c r="F22" s="31">
        <f>E22/D22</f>
        <v>3.75</v>
      </c>
      <c r="G22" s="14"/>
      <c r="H22" s="14"/>
      <c r="I22" s="14"/>
    </row>
    <row r="23" spans="1:9" outlineLevel="1" x14ac:dyDescent="0.2">
      <c r="A23" s="4">
        <v>13</v>
      </c>
      <c r="B23" s="29" t="s">
        <v>12</v>
      </c>
      <c r="C23" s="33" t="s">
        <v>78</v>
      </c>
      <c r="D23" s="30">
        <v>56</v>
      </c>
      <c r="E23" s="34">
        <v>130</v>
      </c>
      <c r="F23" s="31">
        <f t="shared" ref="F23:F30" si="1">E23/D23</f>
        <v>2.3214285714285716</v>
      </c>
      <c r="G23" s="14"/>
      <c r="H23" s="14"/>
      <c r="I23" s="14"/>
    </row>
    <row r="24" spans="1:9" outlineLevel="1" x14ac:dyDescent="0.2">
      <c r="A24" s="4">
        <v>14</v>
      </c>
      <c r="B24" s="29" t="s">
        <v>13</v>
      </c>
      <c r="C24" s="33" t="s">
        <v>78</v>
      </c>
      <c r="D24" s="30">
        <v>23</v>
      </c>
      <c r="E24" s="34">
        <v>80</v>
      </c>
      <c r="F24" s="31">
        <f t="shared" si="1"/>
        <v>3.4782608695652173</v>
      </c>
      <c r="G24" s="14"/>
      <c r="H24" s="14"/>
      <c r="I24" s="14"/>
    </row>
    <row r="25" spans="1:9" outlineLevel="1" x14ac:dyDescent="0.2">
      <c r="A25" s="4">
        <v>15</v>
      </c>
      <c r="B25" s="29" t="s">
        <v>14</v>
      </c>
      <c r="C25" s="33" t="s">
        <v>78</v>
      </c>
      <c r="D25" s="30">
        <v>25</v>
      </c>
      <c r="E25" s="34">
        <v>90</v>
      </c>
      <c r="F25" s="31">
        <f t="shared" si="1"/>
        <v>3.6</v>
      </c>
      <c r="G25" s="14"/>
      <c r="H25" s="14"/>
      <c r="I25" s="14"/>
    </row>
    <row r="26" spans="1:9" ht="30" outlineLevel="1" x14ac:dyDescent="0.2">
      <c r="A26" s="4">
        <v>16</v>
      </c>
      <c r="B26" s="29" t="s">
        <v>15</v>
      </c>
      <c r="C26" s="33" t="s">
        <v>78</v>
      </c>
      <c r="D26" s="30">
        <v>49</v>
      </c>
      <c r="E26" s="34">
        <v>180</v>
      </c>
      <c r="F26" s="31">
        <f t="shared" si="1"/>
        <v>3.6734693877551021</v>
      </c>
      <c r="G26" s="14"/>
      <c r="H26" s="14"/>
      <c r="I26" s="14"/>
    </row>
    <row r="27" spans="1:9" outlineLevel="1" x14ac:dyDescent="0.2">
      <c r="A27" s="4">
        <v>17</v>
      </c>
      <c r="B27" s="29" t="s">
        <v>16</v>
      </c>
      <c r="C27" s="33" t="s">
        <v>78</v>
      </c>
      <c r="D27" s="30">
        <v>42</v>
      </c>
      <c r="E27" s="34">
        <v>180</v>
      </c>
      <c r="F27" s="31">
        <f t="shared" si="1"/>
        <v>4.2857142857142856</v>
      </c>
      <c r="G27" s="14"/>
      <c r="H27" s="14"/>
      <c r="I27" s="14"/>
    </row>
    <row r="28" spans="1:9" outlineLevel="1" x14ac:dyDescent="0.2">
      <c r="A28" s="4">
        <v>18</v>
      </c>
      <c r="B28" s="29" t="s">
        <v>17</v>
      </c>
      <c r="C28" s="33" t="s">
        <v>78</v>
      </c>
      <c r="D28" s="30">
        <v>27</v>
      </c>
      <c r="E28" s="34">
        <v>80</v>
      </c>
      <c r="F28" s="31">
        <f t="shared" si="1"/>
        <v>2.9629629629629628</v>
      </c>
      <c r="G28" s="14"/>
      <c r="H28" s="14"/>
      <c r="I28" s="14"/>
    </row>
    <row r="29" spans="1:9" outlineLevel="1" x14ac:dyDescent="0.2">
      <c r="A29" s="4">
        <v>19</v>
      </c>
      <c r="B29" s="29" t="s">
        <v>18</v>
      </c>
      <c r="C29" s="33" t="s">
        <v>78</v>
      </c>
      <c r="D29" s="30">
        <v>35</v>
      </c>
      <c r="E29" s="34">
        <v>120</v>
      </c>
      <c r="F29" s="31">
        <f t="shared" si="1"/>
        <v>3.4285714285714284</v>
      </c>
      <c r="G29" s="14"/>
      <c r="H29" s="14"/>
      <c r="I29" s="14"/>
    </row>
    <row r="30" spans="1:9" outlineLevel="1" x14ac:dyDescent="0.2">
      <c r="A30" s="4">
        <v>20</v>
      </c>
      <c r="B30" s="29" t="s">
        <v>19</v>
      </c>
      <c r="C30" s="33" t="s">
        <v>80</v>
      </c>
      <c r="D30" s="30">
        <v>53</v>
      </c>
      <c r="E30" s="34">
        <v>120</v>
      </c>
      <c r="F30" s="31">
        <f t="shared" si="1"/>
        <v>2.2641509433962264</v>
      </c>
      <c r="G30" s="14"/>
      <c r="H30" s="14"/>
      <c r="I30" s="14"/>
    </row>
    <row r="31" spans="1:9" x14ac:dyDescent="0.2">
      <c r="A31" s="6">
        <v>5</v>
      </c>
      <c r="B31" s="28" t="s">
        <v>70</v>
      </c>
      <c r="C31" s="32" t="s">
        <v>106</v>
      </c>
      <c r="D31" s="24" t="s">
        <v>106</v>
      </c>
      <c r="E31" s="25" t="s">
        <v>106</v>
      </c>
      <c r="F31" s="23">
        <f>SUM(F32:F36)/5</f>
        <v>4.6249158249158251</v>
      </c>
      <c r="G31" s="14"/>
      <c r="H31" s="14"/>
      <c r="I31" s="14"/>
    </row>
    <row r="32" spans="1:9" outlineLevel="1" x14ac:dyDescent="0.2">
      <c r="A32" s="4">
        <v>21</v>
      </c>
      <c r="B32" s="29" t="s">
        <v>23</v>
      </c>
      <c r="C32" s="33" t="s">
        <v>78</v>
      </c>
      <c r="D32" s="30">
        <v>14</v>
      </c>
      <c r="E32" s="34">
        <v>70</v>
      </c>
      <c r="F32" s="31">
        <f>E32/D32</f>
        <v>5</v>
      </c>
      <c r="G32" s="14"/>
      <c r="H32" s="14"/>
      <c r="I32" s="14"/>
    </row>
    <row r="33" spans="1:9" outlineLevel="1" x14ac:dyDescent="0.2">
      <c r="A33" s="4">
        <v>22</v>
      </c>
      <c r="B33" s="29" t="s">
        <v>24</v>
      </c>
      <c r="C33" s="33" t="s">
        <v>78</v>
      </c>
      <c r="D33" s="30">
        <v>30</v>
      </c>
      <c r="E33" s="34">
        <v>120</v>
      </c>
      <c r="F33" s="31">
        <f t="shared" ref="F33:F36" si="2">E33/D33</f>
        <v>4</v>
      </c>
      <c r="G33" s="14"/>
      <c r="H33" s="14"/>
      <c r="I33" s="14"/>
    </row>
    <row r="34" spans="1:9" outlineLevel="1" x14ac:dyDescent="0.2">
      <c r="A34" s="4">
        <v>23</v>
      </c>
      <c r="B34" s="29" t="s">
        <v>25</v>
      </c>
      <c r="C34" s="33" t="s">
        <v>78</v>
      </c>
      <c r="D34" s="30">
        <v>33</v>
      </c>
      <c r="E34" s="34">
        <v>130</v>
      </c>
      <c r="F34" s="31">
        <f t="shared" si="2"/>
        <v>3.9393939393939394</v>
      </c>
      <c r="G34" s="14"/>
      <c r="H34" s="14"/>
      <c r="I34" s="14"/>
    </row>
    <row r="35" spans="1:9" outlineLevel="1" x14ac:dyDescent="0.2">
      <c r="A35" s="4">
        <v>24</v>
      </c>
      <c r="B35" s="29" t="s">
        <v>26</v>
      </c>
      <c r="C35" s="33" t="s">
        <v>78</v>
      </c>
      <c r="D35" s="30">
        <v>27</v>
      </c>
      <c r="E35" s="34">
        <v>140</v>
      </c>
      <c r="F35" s="31">
        <f t="shared" si="2"/>
        <v>5.1851851851851851</v>
      </c>
      <c r="G35" s="14"/>
      <c r="H35" s="14"/>
      <c r="I35" s="14"/>
    </row>
    <row r="36" spans="1:9" outlineLevel="1" x14ac:dyDescent="0.2">
      <c r="A36" s="4">
        <v>25</v>
      </c>
      <c r="B36" s="29" t="s">
        <v>27</v>
      </c>
      <c r="C36" s="33" t="s">
        <v>78</v>
      </c>
      <c r="D36" s="30">
        <v>18</v>
      </c>
      <c r="E36" s="34">
        <v>90</v>
      </c>
      <c r="F36" s="31">
        <f t="shared" si="2"/>
        <v>5</v>
      </c>
      <c r="G36" s="14"/>
      <c r="H36" s="14"/>
      <c r="I36" s="14"/>
    </row>
    <row r="37" spans="1:9" x14ac:dyDescent="0.2">
      <c r="A37" s="6">
        <v>7</v>
      </c>
      <c r="B37" s="28" t="s">
        <v>71</v>
      </c>
      <c r="C37" s="32" t="s">
        <v>106</v>
      </c>
      <c r="D37" s="24" t="s">
        <v>106</v>
      </c>
      <c r="E37" s="25" t="s">
        <v>106</v>
      </c>
      <c r="F37" s="23">
        <f>SUM(F38:F44)/7</f>
        <v>4.2669222017237081</v>
      </c>
      <c r="G37" s="14"/>
      <c r="H37" s="14"/>
      <c r="I37" s="14"/>
    </row>
    <row r="38" spans="1:9" outlineLevel="1" x14ac:dyDescent="0.2">
      <c r="A38" s="4">
        <v>26</v>
      </c>
      <c r="B38" s="29" t="s">
        <v>28</v>
      </c>
      <c r="C38" s="33" t="s">
        <v>102</v>
      </c>
      <c r="D38" s="30">
        <v>27</v>
      </c>
      <c r="E38" s="34">
        <v>90</v>
      </c>
      <c r="F38" s="31">
        <f>E38/D38</f>
        <v>3.3333333333333335</v>
      </c>
      <c r="G38" s="14"/>
      <c r="H38" s="14"/>
      <c r="I38" s="14"/>
    </row>
    <row r="39" spans="1:9" outlineLevel="1" x14ac:dyDescent="0.2">
      <c r="A39" s="4">
        <v>27</v>
      </c>
      <c r="B39" s="29" t="s">
        <v>29</v>
      </c>
      <c r="C39" s="33" t="s">
        <v>78</v>
      </c>
      <c r="D39" s="30">
        <v>29</v>
      </c>
      <c r="E39" s="34">
        <v>120</v>
      </c>
      <c r="F39" s="31">
        <f t="shared" ref="F39:F44" si="3">E39/D39</f>
        <v>4.1379310344827589</v>
      </c>
      <c r="G39" s="14"/>
      <c r="H39" s="14"/>
      <c r="I39" s="14"/>
    </row>
    <row r="40" spans="1:9" outlineLevel="1" x14ac:dyDescent="0.2">
      <c r="A40" s="4">
        <v>28</v>
      </c>
      <c r="B40" s="29" t="s">
        <v>30</v>
      </c>
      <c r="C40" s="33" t="s">
        <v>78</v>
      </c>
      <c r="D40" s="30">
        <v>17</v>
      </c>
      <c r="E40" s="34">
        <v>80</v>
      </c>
      <c r="F40" s="31">
        <f t="shared" si="3"/>
        <v>4.7058823529411766</v>
      </c>
      <c r="G40" s="14"/>
      <c r="H40" s="14"/>
      <c r="I40" s="14"/>
    </row>
    <row r="41" spans="1:9" outlineLevel="1" x14ac:dyDescent="0.2">
      <c r="A41" s="4">
        <v>29</v>
      </c>
      <c r="B41" s="29" t="s">
        <v>31</v>
      </c>
      <c r="C41" s="33" t="s">
        <v>78</v>
      </c>
      <c r="D41" s="30">
        <v>21</v>
      </c>
      <c r="E41" s="34">
        <v>90</v>
      </c>
      <c r="F41" s="31">
        <f t="shared" si="3"/>
        <v>4.2857142857142856</v>
      </c>
      <c r="G41" s="14"/>
      <c r="H41" s="14"/>
      <c r="I41" s="14"/>
    </row>
    <row r="42" spans="1:9" outlineLevel="1" x14ac:dyDescent="0.2">
      <c r="A42" s="4">
        <v>30</v>
      </c>
      <c r="B42" s="29" t="s">
        <v>32</v>
      </c>
      <c r="C42" s="33" t="s">
        <v>78</v>
      </c>
      <c r="D42" s="30">
        <v>26</v>
      </c>
      <c r="E42" s="34">
        <v>150</v>
      </c>
      <c r="F42" s="31">
        <f t="shared" si="3"/>
        <v>5.7692307692307692</v>
      </c>
      <c r="G42" s="14"/>
      <c r="H42" s="14"/>
      <c r="I42" s="14"/>
    </row>
    <row r="43" spans="1:9" ht="30" outlineLevel="1" x14ac:dyDescent="0.2">
      <c r="A43" s="4">
        <v>31</v>
      </c>
      <c r="B43" s="29" t="s">
        <v>33</v>
      </c>
      <c r="C43" s="33" t="s">
        <v>78</v>
      </c>
      <c r="D43" s="30">
        <v>22</v>
      </c>
      <c r="E43" s="34">
        <v>80</v>
      </c>
      <c r="F43" s="31">
        <f t="shared" si="3"/>
        <v>3.6363636363636362</v>
      </c>
      <c r="G43" s="14"/>
      <c r="H43" s="14"/>
      <c r="I43" s="14"/>
    </row>
    <row r="44" spans="1:9" outlineLevel="1" x14ac:dyDescent="0.2">
      <c r="A44" s="4">
        <v>32</v>
      </c>
      <c r="B44" s="29" t="s">
        <v>34</v>
      </c>
      <c r="C44" s="33" t="s">
        <v>78</v>
      </c>
      <c r="D44" s="30">
        <v>10</v>
      </c>
      <c r="E44" s="34">
        <v>40</v>
      </c>
      <c r="F44" s="31">
        <f t="shared" si="3"/>
        <v>4</v>
      </c>
      <c r="G44" s="14"/>
      <c r="H44" s="14"/>
      <c r="I44" s="14"/>
    </row>
    <row r="45" spans="1:9" x14ac:dyDescent="0.2">
      <c r="A45" s="6">
        <v>11</v>
      </c>
      <c r="B45" s="28" t="s">
        <v>72</v>
      </c>
      <c r="C45" s="32" t="s">
        <v>106</v>
      </c>
      <c r="D45" s="24" t="s">
        <v>106</v>
      </c>
      <c r="E45" s="25" t="s">
        <v>106</v>
      </c>
      <c r="F45" s="23">
        <f>SUM(F46:F56)/11</f>
        <v>3.2064343268156437</v>
      </c>
      <c r="G45" s="14"/>
      <c r="H45" s="14"/>
      <c r="I45" s="14"/>
    </row>
    <row r="46" spans="1:9" outlineLevel="1" x14ac:dyDescent="0.2">
      <c r="A46" s="4">
        <v>33</v>
      </c>
      <c r="B46" s="29" t="s">
        <v>35</v>
      </c>
      <c r="C46" s="33" t="s">
        <v>78</v>
      </c>
      <c r="D46" s="30">
        <v>31</v>
      </c>
      <c r="E46" s="34">
        <v>100</v>
      </c>
      <c r="F46" s="31">
        <f>E46/D46</f>
        <v>3.225806451612903</v>
      </c>
      <c r="G46" s="14"/>
      <c r="H46" s="14"/>
      <c r="I46" s="14"/>
    </row>
    <row r="47" spans="1:9" ht="30" outlineLevel="1" x14ac:dyDescent="0.2">
      <c r="A47" s="4">
        <v>34</v>
      </c>
      <c r="B47" s="29" t="s">
        <v>36</v>
      </c>
      <c r="C47" s="33" t="s">
        <v>81</v>
      </c>
      <c r="D47" s="30">
        <v>166</v>
      </c>
      <c r="E47" s="34">
        <v>550</v>
      </c>
      <c r="F47" s="31">
        <f t="shared" ref="F47:F56" si="4">E47/D47</f>
        <v>3.3132530120481927</v>
      </c>
      <c r="G47" s="14"/>
      <c r="H47" s="14"/>
      <c r="I47" s="14"/>
    </row>
    <row r="48" spans="1:9" ht="30" outlineLevel="1" x14ac:dyDescent="0.2">
      <c r="A48" s="4">
        <v>35</v>
      </c>
      <c r="B48" s="29" t="s">
        <v>37</v>
      </c>
      <c r="C48" s="33" t="s">
        <v>81</v>
      </c>
      <c r="D48" s="30">
        <v>110</v>
      </c>
      <c r="E48" s="34">
        <v>450</v>
      </c>
      <c r="F48" s="31">
        <f t="shared" si="4"/>
        <v>4.0909090909090908</v>
      </c>
      <c r="G48" s="14"/>
      <c r="H48" s="14"/>
      <c r="I48" s="14"/>
    </row>
    <row r="49" spans="1:9" outlineLevel="1" x14ac:dyDescent="0.2">
      <c r="A49" s="4">
        <v>36</v>
      </c>
      <c r="B49" s="29" t="s">
        <v>38</v>
      </c>
      <c r="C49" s="33" t="s">
        <v>82</v>
      </c>
      <c r="D49" s="30">
        <v>50</v>
      </c>
      <c r="E49" s="34">
        <v>170</v>
      </c>
      <c r="F49" s="31">
        <f t="shared" si="4"/>
        <v>3.4</v>
      </c>
      <c r="G49" s="14"/>
      <c r="H49" s="14"/>
      <c r="I49" s="14"/>
    </row>
    <row r="50" spans="1:9" outlineLevel="1" x14ac:dyDescent="0.2">
      <c r="A50" s="4">
        <v>37</v>
      </c>
      <c r="B50" s="29" t="s">
        <v>39</v>
      </c>
      <c r="C50" s="33" t="s">
        <v>82</v>
      </c>
      <c r="D50" s="30">
        <v>38</v>
      </c>
      <c r="E50" s="34">
        <v>100</v>
      </c>
      <c r="F50" s="31">
        <f t="shared" si="4"/>
        <v>2.6315789473684212</v>
      </c>
      <c r="G50" s="14"/>
      <c r="H50" s="14"/>
      <c r="I50" s="14"/>
    </row>
    <row r="51" spans="1:9" outlineLevel="1" x14ac:dyDescent="0.2">
      <c r="A51" s="4">
        <v>38</v>
      </c>
      <c r="B51" s="29" t="s">
        <v>40</v>
      </c>
      <c r="C51" s="33" t="s">
        <v>78</v>
      </c>
      <c r="D51" s="30">
        <v>22</v>
      </c>
      <c r="E51" s="34">
        <v>50</v>
      </c>
      <c r="F51" s="31">
        <f t="shared" si="4"/>
        <v>2.2727272727272729</v>
      </c>
      <c r="G51" s="14"/>
      <c r="H51" s="14"/>
      <c r="I51" s="14"/>
    </row>
    <row r="52" spans="1:9" outlineLevel="1" x14ac:dyDescent="0.2">
      <c r="A52" s="4">
        <v>39</v>
      </c>
      <c r="B52" s="29" t="s">
        <v>41</v>
      </c>
      <c r="C52" s="33" t="s">
        <v>83</v>
      </c>
      <c r="D52" s="30">
        <v>150</v>
      </c>
      <c r="E52" s="34">
        <v>390</v>
      </c>
      <c r="F52" s="31">
        <f t="shared" si="4"/>
        <v>2.6</v>
      </c>
      <c r="G52" s="14"/>
      <c r="H52" s="14"/>
      <c r="I52" s="14"/>
    </row>
    <row r="53" spans="1:9" outlineLevel="1" x14ac:dyDescent="0.2">
      <c r="A53" s="4">
        <v>40</v>
      </c>
      <c r="B53" s="29" t="s">
        <v>42</v>
      </c>
      <c r="C53" s="33" t="s">
        <v>83</v>
      </c>
      <c r="D53" s="30">
        <v>73</v>
      </c>
      <c r="E53" s="34">
        <v>320</v>
      </c>
      <c r="F53" s="31">
        <f t="shared" si="4"/>
        <v>4.3835616438356162</v>
      </c>
      <c r="G53" s="14"/>
      <c r="H53" s="14"/>
      <c r="I53" s="14"/>
    </row>
    <row r="54" spans="1:9" outlineLevel="1" x14ac:dyDescent="0.2">
      <c r="A54" s="4">
        <v>41</v>
      </c>
      <c r="B54" s="29" t="s">
        <v>43</v>
      </c>
      <c r="C54" s="33" t="s">
        <v>78</v>
      </c>
      <c r="D54" s="30">
        <v>21</v>
      </c>
      <c r="E54" s="34">
        <v>70</v>
      </c>
      <c r="F54" s="31">
        <f t="shared" si="4"/>
        <v>3.3333333333333335</v>
      </c>
      <c r="G54" s="14"/>
      <c r="H54" s="14"/>
      <c r="I54" s="14"/>
    </row>
    <row r="55" spans="1:9" ht="30" outlineLevel="1" x14ac:dyDescent="0.2">
      <c r="A55" s="4">
        <v>42</v>
      </c>
      <c r="B55" s="29" t="s">
        <v>44</v>
      </c>
      <c r="C55" s="33" t="s">
        <v>81</v>
      </c>
      <c r="D55" s="30">
        <v>150</v>
      </c>
      <c r="E55" s="34">
        <v>550</v>
      </c>
      <c r="F55" s="31">
        <f t="shared" si="4"/>
        <v>3.6666666666666665</v>
      </c>
      <c r="G55" s="14"/>
      <c r="H55" s="14"/>
      <c r="I55" s="14"/>
    </row>
    <row r="56" spans="1:9" outlineLevel="1" x14ac:dyDescent="0.2">
      <c r="A56" s="4">
        <v>43</v>
      </c>
      <c r="B56" s="29" t="s">
        <v>45</v>
      </c>
      <c r="C56" s="33" t="s">
        <v>78</v>
      </c>
      <c r="D56" s="30">
        <v>17</v>
      </c>
      <c r="E56" s="34">
        <v>40</v>
      </c>
      <c r="F56" s="31">
        <f t="shared" si="4"/>
        <v>2.3529411764705883</v>
      </c>
      <c r="G56" s="14"/>
      <c r="H56" s="14"/>
      <c r="I56" s="14"/>
    </row>
    <row r="57" spans="1:9" x14ac:dyDescent="0.2">
      <c r="A57" s="6">
        <v>6</v>
      </c>
      <c r="B57" s="28" t="s">
        <v>73</v>
      </c>
      <c r="C57" s="32" t="s">
        <v>106</v>
      </c>
      <c r="D57" s="24" t="s">
        <v>106</v>
      </c>
      <c r="E57" s="25" t="s">
        <v>106</v>
      </c>
      <c r="F57" s="23">
        <f>SUM(F58:F63)/6</f>
        <v>3.2762790006322846</v>
      </c>
      <c r="G57" s="14"/>
      <c r="H57" s="14"/>
      <c r="I57" s="14"/>
    </row>
    <row r="58" spans="1:9" outlineLevel="1" x14ac:dyDescent="0.2">
      <c r="A58" s="4">
        <v>44</v>
      </c>
      <c r="B58" s="29" t="s">
        <v>46</v>
      </c>
      <c r="C58" s="33" t="s">
        <v>84</v>
      </c>
      <c r="D58" s="30">
        <v>94</v>
      </c>
      <c r="E58" s="34">
        <v>270</v>
      </c>
      <c r="F58" s="31">
        <f>E58/D58</f>
        <v>2.8723404255319149</v>
      </c>
      <c r="G58" s="14"/>
      <c r="H58" s="14"/>
      <c r="I58" s="14"/>
    </row>
    <row r="59" spans="1:9" outlineLevel="1" x14ac:dyDescent="0.2">
      <c r="A59" s="4">
        <v>45</v>
      </c>
      <c r="B59" s="29" t="s">
        <v>47</v>
      </c>
      <c r="C59" s="33" t="s">
        <v>84</v>
      </c>
      <c r="D59" s="30">
        <v>54</v>
      </c>
      <c r="E59" s="34">
        <v>170</v>
      </c>
      <c r="F59" s="31">
        <f t="shared" ref="F59:F63" si="5">E59/D59</f>
        <v>3.1481481481481484</v>
      </c>
      <c r="G59" s="14"/>
      <c r="H59" s="14"/>
      <c r="I59" s="14"/>
    </row>
    <row r="60" spans="1:9" outlineLevel="1" x14ac:dyDescent="0.2">
      <c r="A60" s="4">
        <v>46</v>
      </c>
      <c r="B60" s="29" t="s">
        <v>48</v>
      </c>
      <c r="C60" s="33" t="s">
        <v>85</v>
      </c>
      <c r="D60" s="30">
        <v>182</v>
      </c>
      <c r="E60" s="34">
        <v>720</v>
      </c>
      <c r="F60" s="31">
        <f t="shared" si="5"/>
        <v>3.9560439560439562</v>
      </c>
      <c r="G60" s="14"/>
      <c r="H60" s="14"/>
      <c r="I60" s="14"/>
    </row>
    <row r="61" spans="1:9" outlineLevel="1" x14ac:dyDescent="0.2">
      <c r="A61" s="4">
        <v>47</v>
      </c>
      <c r="B61" s="29" t="s">
        <v>8</v>
      </c>
      <c r="C61" s="33" t="s">
        <v>86</v>
      </c>
      <c r="D61" s="30">
        <v>137</v>
      </c>
      <c r="E61" s="34">
        <v>450</v>
      </c>
      <c r="F61" s="31">
        <f t="shared" si="5"/>
        <v>3.2846715328467155</v>
      </c>
      <c r="G61" s="14"/>
      <c r="H61" s="14"/>
      <c r="I61" s="14"/>
    </row>
    <row r="62" spans="1:9" outlineLevel="1" x14ac:dyDescent="0.2">
      <c r="A62" s="4">
        <v>48</v>
      </c>
      <c r="B62" s="29" t="s">
        <v>49</v>
      </c>
      <c r="C62" s="33" t="s">
        <v>87</v>
      </c>
      <c r="D62" s="30">
        <v>619</v>
      </c>
      <c r="E62" s="34">
        <v>1490</v>
      </c>
      <c r="F62" s="31">
        <f t="shared" si="5"/>
        <v>2.4071082390953151</v>
      </c>
      <c r="G62" s="14"/>
      <c r="H62" s="14"/>
      <c r="I62" s="14"/>
    </row>
    <row r="63" spans="1:9" outlineLevel="1" x14ac:dyDescent="0.2">
      <c r="A63" s="4">
        <v>49</v>
      </c>
      <c r="B63" s="29" t="s">
        <v>50</v>
      </c>
      <c r="C63" s="33" t="s">
        <v>87</v>
      </c>
      <c r="D63" s="30">
        <v>376</v>
      </c>
      <c r="E63" s="34">
        <v>1500</v>
      </c>
      <c r="F63" s="31">
        <f t="shared" si="5"/>
        <v>3.9893617021276597</v>
      </c>
      <c r="G63" s="14"/>
      <c r="H63" s="14"/>
      <c r="I63" s="14"/>
    </row>
    <row r="64" spans="1:9" x14ac:dyDescent="0.2">
      <c r="A64" s="6">
        <v>6</v>
      </c>
      <c r="B64" s="28" t="s">
        <v>74</v>
      </c>
      <c r="C64" s="32" t="s">
        <v>106</v>
      </c>
      <c r="D64" s="24" t="s">
        <v>106</v>
      </c>
      <c r="E64" s="25" t="s">
        <v>106</v>
      </c>
      <c r="F64" s="23">
        <f>SUM(F65:F70)/6</f>
        <v>3.0129403045204808</v>
      </c>
      <c r="G64" s="14"/>
      <c r="H64" s="14"/>
      <c r="I64" s="14"/>
    </row>
    <row r="65" spans="1:9" ht="30" outlineLevel="1" x14ac:dyDescent="0.2">
      <c r="A65" s="4">
        <v>50</v>
      </c>
      <c r="B65" s="29" t="s">
        <v>51</v>
      </c>
      <c r="C65" s="33" t="s">
        <v>88</v>
      </c>
      <c r="D65" s="30">
        <v>164</v>
      </c>
      <c r="E65" s="34">
        <v>580</v>
      </c>
      <c r="F65" s="31">
        <f>E65/D65</f>
        <v>3.5365853658536586</v>
      </c>
      <c r="G65" s="14"/>
      <c r="H65" s="14"/>
      <c r="I65" s="14"/>
    </row>
    <row r="66" spans="1:9" outlineLevel="1" x14ac:dyDescent="0.2">
      <c r="A66" s="4">
        <v>51</v>
      </c>
      <c r="B66" s="29" t="s">
        <v>52</v>
      </c>
      <c r="C66" s="33" t="s">
        <v>89</v>
      </c>
      <c r="D66" s="30">
        <v>88</v>
      </c>
      <c r="E66" s="34">
        <v>190</v>
      </c>
      <c r="F66" s="31">
        <f t="shared" ref="F66:F67" si="6">E66/D66</f>
        <v>2.1590909090909092</v>
      </c>
      <c r="G66" s="14"/>
      <c r="H66" s="14"/>
      <c r="I66" s="14"/>
    </row>
    <row r="67" spans="1:9" ht="30" outlineLevel="1" x14ac:dyDescent="0.2">
      <c r="A67" s="4">
        <v>52</v>
      </c>
      <c r="B67" s="29" t="s">
        <v>53</v>
      </c>
      <c r="C67" s="33" t="s">
        <v>90</v>
      </c>
      <c r="D67" s="30">
        <v>77</v>
      </c>
      <c r="E67" s="34">
        <v>220</v>
      </c>
      <c r="F67" s="31">
        <f t="shared" si="6"/>
        <v>2.8571428571428572</v>
      </c>
      <c r="G67" s="14"/>
      <c r="H67" s="14"/>
      <c r="I67" s="14"/>
    </row>
    <row r="68" spans="1:9" outlineLevel="1" x14ac:dyDescent="0.2">
      <c r="A68" s="4">
        <v>53</v>
      </c>
      <c r="B68" s="29" t="s">
        <v>54</v>
      </c>
      <c r="C68" s="33" t="s">
        <v>91</v>
      </c>
      <c r="D68" s="30">
        <v>94</v>
      </c>
      <c r="E68" s="34">
        <v>300</v>
      </c>
      <c r="F68" s="31">
        <f>E68/D68</f>
        <v>3.1914893617021276</v>
      </c>
      <c r="G68" s="14"/>
      <c r="H68" s="14"/>
      <c r="I68" s="14"/>
    </row>
    <row r="69" spans="1:9" outlineLevel="1" x14ac:dyDescent="0.2">
      <c r="A69" s="4">
        <v>54</v>
      </c>
      <c r="B69" s="29" t="s">
        <v>55</v>
      </c>
      <c r="C69" s="33" t="s">
        <v>89</v>
      </c>
      <c r="D69" s="30">
        <v>100</v>
      </c>
      <c r="E69" s="34">
        <v>300</v>
      </c>
      <c r="F69" s="31">
        <f t="shared" ref="F69:F70" si="7">E69/D69</f>
        <v>3</v>
      </c>
      <c r="G69" s="14"/>
      <c r="H69" s="14"/>
      <c r="I69" s="14"/>
    </row>
    <row r="70" spans="1:9" outlineLevel="1" x14ac:dyDescent="0.2">
      <c r="A70" s="4">
        <v>55</v>
      </c>
      <c r="B70" s="29" t="s">
        <v>56</v>
      </c>
      <c r="C70" s="33" t="s">
        <v>92</v>
      </c>
      <c r="D70" s="30">
        <v>144</v>
      </c>
      <c r="E70" s="34">
        <v>480</v>
      </c>
      <c r="F70" s="31">
        <f t="shared" si="7"/>
        <v>3.3333333333333335</v>
      </c>
      <c r="G70" s="14"/>
      <c r="H70" s="14"/>
      <c r="I70" s="14"/>
    </row>
    <row r="71" spans="1:9" x14ac:dyDescent="0.2">
      <c r="A71" s="6">
        <v>16</v>
      </c>
      <c r="B71" s="28" t="s">
        <v>75</v>
      </c>
      <c r="C71" s="32" t="s">
        <v>106</v>
      </c>
      <c r="D71" s="24" t="s">
        <v>106</v>
      </c>
      <c r="E71" s="25" t="s">
        <v>106</v>
      </c>
      <c r="F71" s="23">
        <f>SUM(F72:F85)/14</f>
        <v>3.3735865842938089</v>
      </c>
      <c r="G71" s="14"/>
      <c r="H71" s="14"/>
      <c r="I71" s="14"/>
    </row>
    <row r="72" spans="1:9" ht="16.5" customHeight="1" outlineLevel="2" x14ac:dyDescent="0.2">
      <c r="A72" s="4">
        <v>63</v>
      </c>
      <c r="B72" s="29" t="s">
        <v>107</v>
      </c>
      <c r="C72" s="33" t="s">
        <v>93</v>
      </c>
      <c r="D72" s="30">
        <v>294</v>
      </c>
      <c r="E72" s="34">
        <v>990</v>
      </c>
      <c r="F72" s="31">
        <f t="shared" ref="F72:F82" si="8">E72/D72</f>
        <v>3.3673469387755102</v>
      </c>
      <c r="G72" s="14"/>
      <c r="H72" s="14"/>
      <c r="I72" s="14"/>
    </row>
    <row r="73" spans="1:9" outlineLevel="2" x14ac:dyDescent="0.2">
      <c r="A73" s="4">
        <v>64</v>
      </c>
      <c r="B73" s="29" t="s">
        <v>57</v>
      </c>
      <c r="C73" s="33" t="s">
        <v>94</v>
      </c>
      <c r="D73" s="30">
        <v>72</v>
      </c>
      <c r="E73" s="34">
        <v>450</v>
      </c>
      <c r="F73" s="31">
        <f t="shared" si="8"/>
        <v>6.25</v>
      </c>
      <c r="G73" s="14"/>
      <c r="H73" s="14"/>
      <c r="I73" s="14"/>
    </row>
    <row r="74" spans="1:9" outlineLevel="2" x14ac:dyDescent="0.2">
      <c r="A74" s="4">
        <v>65</v>
      </c>
      <c r="B74" s="29" t="s">
        <v>58</v>
      </c>
      <c r="C74" s="33" t="s">
        <v>95</v>
      </c>
      <c r="D74" s="30">
        <v>211</v>
      </c>
      <c r="E74" s="34">
        <v>650</v>
      </c>
      <c r="F74" s="31">
        <f t="shared" si="8"/>
        <v>3.080568720379147</v>
      </c>
      <c r="G74" s="14"/>
      <c r="H74" s="14"/>
      <c r="I74" s="14"/>
    </row>
    <row r="75" spans="1:9" ht="30" outlineLevel="2" x14ac:dyDescent="0.2">
      <c r="A75" s="4">
        <v>66</v>
      </c>
      <c r="B75" s="29" t="s">
        <v>59</v>
      </c>
      <c r="C75" s="33" t="s">
        <v>96</v>
      </c>
      <c r="D75" s="30">
        <v>319</v>
      </c>
      <c r="E75" s="34">
        <v>950</v>
      </c>
      <c r="F75" s="31">
        <f t="shared" si="8"/>
        <v>2.9780564263322886</v>
      </c>
      <c r="G75" s="14"/>
      <c r="H75" s="14"/>
      <c r="I75" s="14"/>
    </row>
    <row r="76" spans="1:9" ht="30" outlineLevel="2" x14ac:dyDescent="0.2">
      <c r="A76" s="4">
        <v>67</v>
      </c>
      <c r="B76" s="29" t="s">
        <v>60</v>
      </c>
      <c r="C76" s="33" t="s">
        <v>97</v>
      </c>
      <c r="D76" s="30">
        <v>150</v>
      </c>
      <c r="E76" s="34">
        <v>450</v>
      </c>
      <c r="F76" s="31">
        <f t="shared" si="8"/>
        <v>3</v>
      </c>
      <c r="G76" s="14"/>
      <c r="H76" s="14"/>
      <c r="I76" s="14"/>
    </row>
    <row r="77" spans="1:9" ht="30" outlineLevel="2" x14ac:dyDescent="0.2">
      <c r="A77" s="4">
        <v>68</v>
      </c>
      <c r="B77" s="29" t="s">
        <v>61</v>
      </c>
      <c r="C77" s="33" t="s">
        <v>98</v>
      </c>
      <c r="D77" s="30">
        <v>202</v>
      </c>
      <c r="E77" s="34">
        <v>650</v>
      </c>
      <c r="F77" s="31">
        <f t="shared" si="8"/>
        <v>3.217821782178218</v>
      </c>
      <c r="G77" s="14"/>
      <c r="H77" s="14"/>
      <c r="I77" s="14"/>
    </row>
    <row r="78" spans="1:9" ht="30" outlineLevel="2" x14ac:dyDescent="0.2">
      <c r="A78" s="4">
        <v>69</v>
      </c>
      <c r="B78" s="29" t="s">
        <v>62</v>
      </c>
      <c r="C78" s="33" t="s">
        <v>89</v>
      </c>
      <c r="D78" s="30">
        <v>139</v>
      </c>
      <c r="E78" s="34">
        <v>520</v>
      </c>
      <c r="F78" s="31">
        <f t="shared" si="8"/>
        <v>3.7410071942446042</v>
      </c>
      <c r="G78" s="14"/>
      <c r="H78" s="14"/>
      <c r="I78" s="14"/>
    </row>
    <row r="79" spans="1:9" ht="30" outlineLevel="2" x14ac:dyDescent="0.2">
      <c r="A79" s="4">
        <v>70</v>
      </c>
      <c r="B79" s="29" t="s">
        <v>63</v>
      </c>
      <c r="C79" s="33" t="s">
        <v>99</v>
      </c>
      <c r="D79" s="30">
        <v>98</v>
      </c>
      <c r="E79" s="34">
        <v>320</v>
      </c>
      <c r="F79" s="31">
        <f t="shared" si="8"/>
        <v>3.2653061224489797</v>
      </c>
      <c r="G79" s="14"/>
      <c r="H79" s="14"/>
      <c r="I79" s="14"/>
    </row>
    <row r="80" spans="1:9" outlineLevel="2" x14ac:dyDescent="0.2">
      <c r="A80" s="4">
        <v>71</v>
      </c>
      <c r="B80" s="29" t="s">
        <v>64</v>
      </c>
      <c r="C80" s="33" t="s">
        <v>99</v>
      </c>
      <c r="D80" s="30">
        <v>105</v>
      </c>
      <c r="E80" s="34">
        <v>310</v>
      </c>
      <c r="F80" s="31">
        <f t="shared" si="8"/>
        <v>2.9523809523809526</v>
      </c>
      <c r="G80" s="14"/>
      <c r="H80" s="14"/>
      <c r="I80" s="14"/>
    </row>
    <row r="81" spans="1:9" outlineLevel="2" x14ac:dyDescent="0.2">
      <c r="A81" s="4">
        <v>72</v>
      </c>
      <c r="B81" s="29" t="s">
        <v>65</v>
      </c>
      <c r="C81" s="33" t="s">
        <v>100</v>
      </c>
      <c r="D81" s="30">
        <v>155</v>
      </c>
      <c r="E81" s="34">
        <v>620</v>
      </c>
      <c r="F81" s="31">
        <f t="shared" si="8"/>
        <v>4</v>
      </c>
      <c r="G81" s="14"/>
      <c r="H81" s="14"/>
      <c r="I81" s="14"/>
    </row>
    <row r="82" spans="1:9" outlineLevel="2" x14ac:dyDescent="0.2">
      <c r="A82" s="4">
        <v>74</v>
      </c>
      <c r="B82" s="29" t="s">
        <v>66</v>
      </c>
      <c r="C82" s="33" t="s">
        <v>101</v>
      </c>
      <c r="D82" s="30">
        <v>580</v>
      </c>
      <c r="E82" s="34">
        <v>1700</v>
      </c>
      <c r="F82" s="31">
        <f t="shared" si="8"/>
        <v>2.9310344827586206</v>
      </c>
      <c r="G82" s="14"/>
      <c r="H82" s="14"/>
      <c r="I82" s="14"/>
    </row>
    <row r="83" spans="1:9" outlineLevel="2" x14ac:dyDescent="0.2">
      <c r="A83" s="4">
        <v>75</v>
      </c>
      <c r="B83" s="29" t="s">
        <v>67</v>
      </c>
      <c r="C83" s="33" t="s">
        <v>101</v>
      </c>
      <c r="D83" s="30">
        <v>1558</v>
      </c>
      <c r="E83" s="34">
        <v>4700</v>
      </c>
      <c r="F83" s="31">
        <f>E83/D83</f>
        <v>3.0166880616174581</v>
      </c>
      <c r="G83" s="14"/>
      <c r="H83" s="14"/>
      <c r="I83" s="14"/>
    </row>
    <row r="84" spans="1:9" ht="34" customHeight="1" outlineLevel="2" x14ac:dyDescent="0.2">
      <c r="A84" s="4">
        <v>75</v>
      </c>
      <c r="B84" s="29" t="s">
        <v>68</v>
      </c>
      <c r="C84" s="33" t="s">
        <v>87</v>
      </c>
      <c r="D84" s="30">
        <v>643</v>
      </c>
      <c r="E84" s="34">
        <v>1700</v>
      </c>
      <c r="F84" s="31">
        <f t="shared" ref="F84:F85" si="9">E84/D84</f>
        <v>2.6438569206842923</v>
      </c>
      <c r="G84" s="14"/>
      <c r="H84" s="14"/>
      <c r="I84" s="14"/>
    </row>
    <row r="85" spans="1:9" ht="30" outlineLevel="2" x14ac:dyDescent="0.2">
      <c r="A85" s="4">
        <v>78</v>
      </c>
      <c r="B85" s="29" t="s">
        <v>69</v>
      </c>
      <c r="C85" s="33" t="s">
        <v>87</v>
      </c>
      <c r="D85" s="30">
        <v>664</v>
      </c>
      <c r="E85" s="34">
        <v>1850</v>
      </c>
      <c r="F85" s="31">
        <f t="shared" si="9"/>
        <v>2.786144578313253</v>
      </c>
      <c r="G85" s="14"/>
      <c r="H85" s="14"/>
      <c r="I85" s="14"/>
    </row>
    <row r="86" spans="1:9" x14ac:dyDescent="0.2">
      <c r="B86" s="9"/>
      <c r="C86" s="10"/>
      <c r="D86" s="11"/>
      <c r="E86" s="11"/>
      <c r="F86" s="12"/>
      <c r="G86" s="14"/>
      <c r="H86" s="14"/>
      <c r="I86" s="14"/>
    </row>
    <row r="87" spans="1:9" x14ac:dyDescent="0.2">
      <c r="B87" s="9"/>
      <c r="C87" s="10"/>
      <c r="D87" s="11"/>
      <c r="E87" s="11"/>
      <c r="F87" s="12"/>
      <c r="G87" s="13"/>
      <c r="H87" s="13"/>
      <c r="I87" s="13"/>
    </row>
    <row r="88" spans="1:9" x14ac:dyDescent="0.2">
      <c r="B88" s="9"/>
      <c r="C88" s="10"/>
      <c r="D88" s="11"/>
      <c r="E88" s="11"/>
      <c r="F88" s="12"/>
      <c r="G88" s="13"/>
      <c r="H88" s="13"/>
      <c r="I88" s="13"/>
    </row>
    <row r="89" spans="1:9" x14ac:dyDescent="0.2">
      <c r="B89" s="9"/>
      <c r="C89" s="10"/>
      <c r="D89" s="11"/>
      <c r="E89" s="11"/>
      <c r="F89" s="12"/>
      <c r="G89" s="13"/>
      <c r="H89" s="13"/>
      <c r="I89" s="13"/>
    </row>
    <row r="90" spans="1:9" x14ac:dyDescent="0.2">
      <c r="B90" s="9"/>
      <c r="C90" s="10"/>
      <c r="D90" s="11"/>
      <c r="E90" s="11"/>
      <c r="F90" s="12"/>
      <c r="G90" s="13"/>
      <c r="H90" s="13"/>
      <c r="I90" s="13"/>
    </row>
    <row r="91" spans="1:9" x14ac:dyDescent="0.2">
      <c r="B91" s="9"/>
      <c r="C91" s="10"/>
      <c r="D91" s="11"/>
      <c r="E91" s="11"/>
      <c r="F91" s="12"/>
      <c r="G91" s="13"/>
      <c r="H91" s="13"/>
      <c r="I91" s="13"/>
    </row>
    <row r="92" spans="1:9" x14ac:dyDescent="0.2">
      <c r="B92" s="9"/>
      <c r="C92" s="10"/>
      <c r="D92" s="11"/>
      <c r="E92" s="11"/>
      <c r="F92" s="12"/>
      <c r="G92" s="13"/>
      <c r="H92" s="13"/>
      <c r="I92" s="13"/>
    </row>
    <row r="93" spans="1:9" x14ac:dyDescent="0.2">
      <c r="B93" s="9"/>
      <c r="C93" s="10"/>
      <c r="D93" s="11"/>
      <c r="E93" s="11"/>
      <c r="F93" s="12"/>
      <c r="G93" s="13"/>
      <c r="H93" s="13"/>
      <c r="I93" s="13"/>
    </row>
    <row r="94" spans="1:9" x14ac:dyDescent="0.2">
      <c r="B94" s="9"/>
      <c r="C94" s="10"/>
      <c r="D94" s="11"/>
      <c r="E94" s="11"/>
      <c r="F94" s="12"/>
      <c r="G94" s="13"/>
      <c r="H94" s="13"/>
      <c r="I94" s="13"/>
    </row>
    <row r="95" spans="1:9" x14ac:dyDescent="0.2">
      <c r="B95" s="9"/>
      <c r="C95" s="10"/>
      <c r="D95" s="11"/>
      <c r="E95" s="11"/>
      <c r="F95" s="12"/>
      <c r="G95" s="13"/>
      <c r="H95" s="13"/>
      <c r="I95" s="13"/>
    </row>
    <row r="96" spans="1:9" x14ac:dyDescent="0.2">
      <c r="B96" s="9"/>
      <c r="C96" s="10"/>
      <c r="D96" s="11"/>
      <c r="E96" s="11"/>
      <c r="F96" s="12"/>
      <c r="G96" s="13"/>
      <c r="H96" s="13"/>
      <c r="I96" s="13"/>
    </row>
    <row r="97" spans="2:9" x14ac:dyDescent="0.2">
      <c r="B97" s="9"/>
      <c r="C97" s="10"/>
      <c r="D97" s="11"/>
      <c r="E97" s="11"/>
      <c r="F97" s="12"/>
      <c r="G97" s="13"/>
      <c r="H97" s="13"/>
      <c r="I97" s="13"/>
    </row>
    <row r="98" spans="2:9" x14ac:dyDescent="0.2">
      <c r="B98" s="9"/>
      <c r="C98" s="10"/>
      <c r="D98" s="11"/>
      <c r="E98" s="11"/>
      <c r="F98" s="12"/>
      <c r="G98" s="13"/>
      <c r="H98" s="13"/>
      <c r="I98" s="13"/>
    </row>
    <row r="99" spans="2:9" x14ac:dyDescent="0.2">
      <c r="B99" s="9"/>
      <c r="C99" s="10"/>
      <c r="D99" s="11"/>
      <c r="E99" s="11"/>
      <c r="F99" s="12"/>
      <c r="G99" s="13"/>
      <c r="H99" s="13"/>
      <c r="I99" s="13"/>
    </row>
    <row r="100" spans="2:9" x14ac:dyDescent="0.2">
      <c r="B100" s="9"/>
      <c r="C100" s="10"/>
      <c r="D100" s="11"/>
      <c r="E100" s="11"/>
      <c r="F100" s="12"/>
      <c r="G100" s="13"/>
      <c r="H100" s="13"/>
      <c r="I100" s="13"/>
    </row>
    <row r="101" spans="2:9" x14ac:dyDescent="0.2">
      <c r="B101" s="9"/>
      <c r="C101" s="10"/>
      <c r="D101" s="11"/>
      <c r="E101" s="11"/>
      <c r="F101" s="12"/>
      <c r="G101" s="13"/>
      <c r="H101" s="13"/>
      <c r="I101" s="13"/>
    </row>
    <row r="102" spans="2:9" x14ac:dyDescent="0.2">
      <c r="B102" s="9"/>
      <c r="C102" s="10"/>
      <c r="D102" s="11"/>
      <c r="E102" s="11"/>
      <c r="F102" s="12"/>
      <c r="G102" s="13"/>
      <c r="H102" s="13"/>
      <c r="I102" s="13"/>
    </row>
  </sheetData>
  <mergeCells count="2">
    <mergeCell ref="F3:F4"/>
    <mergeCell ref="C3:E4"/>
  </mergeCells>
  <conditionalFormatting sqref="C3 F3 C7:F1048576">
    <cfRule type="cellIs" dxfId="2" priority="3" operator="equal">
      <formula>"-"</formula>
    </cfRule>
    <cfRule type="cellIs" dxfId="1" priority="4" operator="equal">
      <formula>"+"</formula>
    </cfRule>
  </conditionalFormatting>
  <conditionalFormatting sqref="C82:F82">
    <cfRule type="cellIs" dxfId="0" priority="2" operator="equal">
      <formula>"?"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Павел Марков</cp:lastModifiedBy>
  <dcterms:created xsi:type="dcterms:W3CDTF">2019-10-21T22:51:12Z</dcterms:created>
  <dcterms:modified xsi:type="dcterms:W3CDTF">2020-03-06T23:59:59Z</dcterms:modified>
</cp:coreProperties>
</file>